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tarší" sheetId="1" r:id="rId1"/>
    <sheet name="mladší" sheetId="2" r:id="rId2"/>
    <sheet name="přípravka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Jaroslav</author>
  </authors>
  <commentList>
    <comment ref="A3" authorId="0">
      <text>
        <r>
          <rPr>
            <b/>
            <sz val="9"/>
            <rFont val="Tahoma"/>
            <family val="2"/>
          </rPr>
          <t>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Jaroslav</author>
  </authors>
  <commentList>
    <comment ref="A3" authorId="0">
      <text>
        <r>
          <rPr>
            <b/>
            <sz val="9"/>
            <rFont val="Tahoma"/>
            <family val="2"/>
          </rPr>
          <t>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Jaroslav</author>
  </authors>
  <commentList>
    <comment ref="A3" authorId="0">
      <text>
        <r>
          <rPr>
            <b/>
            <sz val="9"/>
            <rFont val="Tahoma"/>
            <family val="2"/>
          </rPr>
          <t>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<sst xmlns="http://schemas.openxmlformats.org/spreadsheetml/2006/main" count="228" uniqueCount="69">
  <si>
    <t>čas startu</t>
  </si>
  <si>
    <t>hasící přístroje</t>
  </si>
  <si>
    <t>uzlová štafeta</t>
  </si>
  <si>
    <t>překážkový běh</t>
  </si>
  <si>
    <t>pož. útok do vrchu</t>
  </si>
  <si>
    <t>střelba</t>
  </si>
  <si>
    <t>zákl. topografie</t>
  </si>
  <si>
    <t>přesun po laně</t>
  </si>
  <si>
    <t>první pomoc</t>
  </si>
  <si>
    <t>prostředky PO</t>
  </si>
  <si>
    <t>stavění ohniště</t>
  </si>
  <si>
    <t>čas cíle</t>
  </si>
  <si>
    <t>CELKEM</t>
  </si>
  <si>
    <t>družstvo</t>
  </si>
  <si>
    <t>čas(sek)</t>
  </si>
  <si>
    <t>čas</t>
  </si>
  <si>
    <t>ček.čas</t>
  </si>
  <si>
    <t>poř</t>
  </si>
  <si>
    <t>tr.b.</t>
  </si>
  <si>
    <t>poř.</t>
  </si>
  <si>
    <t>Součet</t>
  </si>
  <si>
    <t>Pořadí</t>
  </si>
  <si>
    <t>Úněšov</t>
  </si>
  <si>
    <t>Obora "C"</t>
  </si>
  <si>
    <t>Město Touškov</t>
  </si>
  <si>
    <t>Ledce "B"</t>
  </si>
  <si>
    <t>Ledce "A"</t>
  </si>
  <si>
    <t>Žichlice</t>
  </si>
  <si>
    <t>Blatnice "A"</t>
  </si>
  <si>
    <t>Bolevec "A"</t>
  </si>
  <si>
    <t>Bolevec "B"</t>
  </si>
  <si>
    <t>Bolevec "C"</t>
  </si>
  <si>
    <t>Horní Bělá "A"</t>
  </si>
  <si>
    <t>Bolevec "D"</t>
  </si>
  <si>
    <t>Kaznějov</t>
  </si>
  <si>
    <t>Chrást "B"</t>
  </si>
  <si>
    <t>Chrást "A"</t>
  </si>
  <si>
    <t>Tlučná</t>
  </si>
  <si>
    <t>Chotíkov "A"</t>
  </si>
  <si>
    <t>Obora "A"</t>
  </si>
  <si>
    <t>Obora "B"</t>
  </si>
  <si>
    <t>Třemošná</t>
  </si>
  <si>
    <t>Druztová</t>
  </si>
  <si>
    <t>Bučí</t>
  </si>
  <si>
    <t>Všeruby "A"</t>
  </si>
  <si>
    <t>start číslo</t>
  </si>
  <si>
    <t>čas trati</t>
  </si>
  <si>
    <t>družstva mimo soutěž</t>
  </si>
  <si>
    <t>Horní Bělá "B"</t>
  </si>
  <si>
    <t>Chotíkov "B"</t>
  </si>
  <si>
    <t>Všeruby "B"</t>
  </si>
  <si>
    <t>štaf. pož. dvojic</t>
  </si>
  <si>
    <t>O pohár starosty SDH Úněšov - 18. 3. 2023 - mladší</t>
  </si>
  <si>
    <t>O pohár starosty SDH Úněšov - 18. 3. 2023 - starší</t>
  </si>
  <si>
    <t>Úněšov "A"</t>
  </si>
  <si>
    <t>Úněšov "B"</t>
  </si>
  <si>
    <t>Úněšov "C"</t>
  </si>
  <si>
    <t>Úněšov "D"</t>
  </si>
  <si>
    <t>Blatnice</t>
  </si>
  <si>
    <t>Horní Bělá</t>
  </si>
  <si>
    <t>Chotíkov</t>
  </si>
  <si>
    <t>Žichlice "B"</t>
  </si>
  <si>
    <t>Žichlice "A"</t>
  </si>
  <si>
    <t>Všeruby</t>
  </si>
  <si>
    <t>Úněšov "E"</t>
  </si>
  <si>
    <t>Ledce "C"</t>
  </si>
  <si>
    <t>O pohár starosty SDH Úněšov - 18. 3. 2023 - přípravka</t>
  </si>
  <si>
    <t>Obora</t>
  </si>
  <si>
    <t>Stýskaly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</si>
</sst>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:ss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 CE"/>
      <family val="2"/>
    </font>
    <font>
      <sz val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1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21" fontId="2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165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165" fontId="2" fillId="34" borderId="10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&#269;&#237;t&#225;n&#237;_poh&#225;ru_SDH%20&#218;n&#283;&#353;ov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přípravka"/>
      <sheetName val="mladší 1"/>
      <sheetName val="starší 2"/>
      <sheetName val="tisk přípravka upravená"/>
      <sheetName val="tisk mladší upravená"/>
      <sheetName val="tisk starší upravená"/>
    </sheetNames>
    <sheetDataSet>
      <sheetData sheetId="0">
        <row r="5">
          <cell r="A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zoomScalePageLayoutView="0" workbookViewId="0" topLeftCell="A4">
      <selection activeCell="AQ14" sqref="AQ14"/>
    </sheetView>
  </sheetViews>
  <sheetFormatPr defaultColWidth="9.140625" defaultRowHeight="28.5" customHeight="1"/>
  <cols>
    <col min="1" max="1" width="5.28125" style="0" customWidth="1"/>
    <col min="2" max="2" width="13.8515625" style="0" customWidth="1"/>
    <col min="3" max="3" width="11.28125" style="0" customWidth="1"/>
    <col min="4" max="4" width="6.00390625" style="0" customWidth="1"/>
    <col min="5" max="5" width="10.8515625" style="0" hidden="1" customWidth="1"/>
    <col min="6" max="7" width="4.00390625" style="0" customWidth="1"/>
    <col min="8" max="8" width="9.57421875" style="0" hidden="1" customWidth="1"/>
    <col min="9" max="9" width="4.28125" style="0" customWidth="1"/>
    <col min="10" max="10" width="6.28125" style="0" customWidth="1"/>
    <col min="11" max="11" width="10.8515625" style="0" hidden="1" customWidth="1"/>
    <col min="12" max="12" width="3.28125" style="0" customWidth="1"/>
    <col min="13" max="13" width="5.28125" style="0" customWidth="1"/>
    <col min="14" max="14" width="10.7109375" style="0" hidden="1" customWidth="1"/>
    <col min="15" max="15" width="4.00390625" style="0" customWidth="1"/>
    <col min="16" max="16" width="5.8515625" style="0" customWidth="1"/>
    <col min="17" max="17" width="14.140625" style="0" hidden="1" customWidth="1"/>
    <col min="18" max="18" width="3.8515625" style="0" customWidth="1"/>
    <col min="19" max="19" width="3.7109375" style="0" customWidth="1"/>
    <col min="20" max="20" width="16.140625" style="0" hidden="1" customWidth="1"/>
    <col min="21" max="21" width="3.8515625" style="0" customWidth="1"/>
    <col min="22" max="22" width="3.421875" style="0" customWidth="1"/>
    <col min="23" max="23" width="14.28125" style="0" hidden="1" customWidth="1"/>
    <col min="24" max="24" width="3.57421875" style="0" customWidth="1"/>
    <col min="25" max="25" width="4.8515625" style="0" customWidth="1"/>
    <col min="26" max="26" width="12.140625" style="0" hidden="1" customWidth="1"/>
    <col min="27" max="27" width="4.57421875" style="0" customWidth="1"/>
    <col min="28" max="28" width="5.57421875" style="0" customWidth="1"/>
    <col min="29" max="29" width="0.13671875" style="0" hidden="1" customWidth="1"/>
    <col min="30" max="30" width="4.57421875" style="3" customWidth="1"/>
    <col min="31" max="31" width="4.7109375" style="0" customWidth="1"/>
    <col min="32" max="32" width="9.140625" style="0" hidden="1" customWidth="1"/>
    <col min="33" max="33" width="4.28125" style="0" customWidth="1"/>
    <col min="34" max="34" width="6.7109375" style="0" customWidth="1"/>
    <col min="35" max="35" width="9.140625" style="0" hidden="1" customWidth="1"/>
    <col min="36" max="36" width="4.7109375" style="0" customWidth="1"/>
    <col min="37" max="37" width="8.00390625" style="0" hidden="1" customWidth="1"/>
    <col min="39" max="39" width="4.00390625" style="0" customWidth="1"/>
    <col min="40" max="41" width="4.8515625" style="0" customWidth="1"/>
  </cols>
  <sheetData>
    <row r="1" spans="1:41" ht="28.5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3:4" ht="6" customHeight="1">
      <c r="C2" s="16"/>
      <c r="D2" s="17"/>
    </row>
    <row r="3" spans="1:47" ht="26.25" customHeight="1">
      <c r="A3" s="64" t="s">
        <v>45</v>
      </c>
      <c r="B3" s="66" t="s">
        <v>13</v>
      </c>
      <c r="C3" s="1" t="s">
        <v>0</v>
      </c>
      <c r="D3" s="61" t="s">
        <v>51</v>
      </c>
      <c r="E3" s="61"/>
      <c r="F3" s="61"/>
      <c r="G3" s="61" t="s">
        <v>1</v>
      </c>
      <c r="H3" s="61"/>
      <c r="I3" s="61"/>
      <c r="J3" s="61" t="s">
        <v>2</v>
      </c>
      <c r="K3" s="61"/>
      <c r="L3" s="61"/>
      <c r="M3" s="61" t="s">
        <v>3</v>
      </c>
      <c r="N3" s="61"/>
      <c r="O3" s="61"/>
      <c r="P3" s="61" t="s">
        <v>4</v>
      </c>
      <c r="Q3" s="61"/>
      <c r="R3" s="61"/>
      <c r="S3" s="61" t="s">
        <v>5</v>
      </c>
      <c r="T3" s="61"/>
      <c r="U3" s="61"/>
      <c r="V3" s="61" t="s">
        <v>6</v>
      </c>
      <c r="W3" s="61"/>
      <c r="X3" s="61"/>
      <c r="Y3" s="61" t="s">
        <v>7</v>
      </c>
      <c r="Z3" s="61"/>
      <c r="AA3" s="61"/>
      <c r="AB3" s="61" t="s">
        <v>8</v>
      </c>
      <c r="AC3" s="61"/>
      <c r="AD3" s="61"/>
      <c r="AE3" s="61" t="s">
        <v>9</v>
      </c>
      <c r="AF3" s="61"/>
      <c r="AG3" s="61"/>
      <c r="AH3" s="58" t="s">
        <v>10</v>
      </c>
      <c r="AI3" s="59"/>
      <c r="AJ3" s="60"/>
      <c r="AK3" s="18" t="s">
        <v>11</v>
      </c>
      <c r="AL3" s="61" t="s">
        <v>46</v>
      </c>
      <c r="AM3" s="61"/>
      <c r="AN3" s="61" t="s">
        <v>12</v>
      </c>
      <c r="AO3" s="61"/>
      <c r="AP3" s="3"/>
      <c r="AQ3" s="3"/>
      <c r="AR3" s="3"/>
      <c r="AS3" s="3"/>
      <c r="AT3" s="3"/>
      <c r="AU3" s="3"/>
    </row>
    <row r="4" spans="1:42" ht="15">
      <c r="A4" s="65"/>
      <c r="B4" s="67"/>
      <c r="C4" s="1" t="s">
        <v>14</v>
      </c>
      <c r="D4" s="4" t="s">
        <v>15</v>
      </c>
      <c r="E4" s="2" t="s">
        <v>16</v>
      </c>
      <c r="F4" s="2" t="s">
        <v>17</v>
      </c>
      <c r="G4" s="2" t="s">
        <v>18</v>
      </c>
      <c r="H4" s="2" t="s">
        <v>16</v>
      </c>
      <c r="I4" s="2" t="s">
        <v>17</v>
      </c>
      <c r="J4" s="2" t="s">
        <v>15</v>
      </c>
      <c r="K4" s="2" t="s">
        <v>16</v>
      </c>
      <c r="L4" s="2" t="s">
        <v>17</v>
      </c>
      <c r="M4" s="2" t="s">
        <v>15</v>
      </c>
      <c r="N4" s="2" t="s">
        <v>16</v>
      </c>
      <c r="O4" s="2" t="s">
        <v>17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16</v>
      </c>
      <c r="U4" s="2" t="s">
        <v>17</v>
      </c>
      <c r="V4" s="2" t="s">
        <v>18</v>
      </c>
      <c r="W4" s="2" t="s">
        <v>16</v>
      </c>
      <c r="X4" s="2" t="s">
        <v>17</v>
      </c>
      <c r="Y4" s="2" t="s">
        <v>18</v>
      </c>
      <c r="Z4" s="2" t="s">
        <v>16</v>
      </c>
      <c r="AA4" s="2" t="s">
        <v>17</v>
      </c>
      <c r="AB4" s="2" t="s">
        <v>15</v>
      </c>
      <c r="AC4" s="2" t="s">
        <v>16</v>
      </c>
      <c r="AD4" s="2" t="s">
        <v>17</v>
      </c>
      <c r="AE4" s="2" t="s">
        <v>18</v>
      </c>
      <c r="AF4" s="2" t="s">
        <v>16</v>
      </c>
      <c r="AG4" s="2" t="s">
        <v>17</v>
      </c>
      <c r="AH4" s="2" t="s">
        <v>15</v>
      </c>
      <c r="AI4" s="2" t="s">
        <v>16</v>
      </c>
      <c r="AJ4" s="2" t="s">
        <v>19</v>
      </c>
      <c r="AK4" s="2" t="s">
        <v>15</v>
      </c>
      <c r="AL4" s="2" t="s">
        <v>15</v>
      </c>
      <c r="AM4" s="2" t="s">
        <v>17</v>
      </c>
      <c r="AN4" s="19" t="s">
        <v>20</v>
      </c>
      <c r="AO4" s="19" t="s">
        <v>21</v>
      </c>
      <c r="AP4" s="3"/>
    </row>
    <row r="5" spans="1:42" s="30" customFormat="1" ht="15" customHeight="1">
      <c r="A5" s="20">
        <v>5</v>
      </c>
      <c r="B5" s="42" t="s">
        <v>54</v>
      </c>
      <c r="C5" s="21">
        <v>0.013888888888888888</v>
      </c>
      <c r="D5" s="22">
        <v>95.34</v>
      </c>
      <c r="E5" s="23">
        <v>0</v>
      </c>
      <c r="F5" s="24">
        <f aca="true" t="shared" si="0" ref="F5:F27">RANK(D5,$D$3:$D$27,1)</f>
        <v>18</v>
      </c>
      <c r="G5" s="25">
        <v>0</v>
      </c>
      <c r="H5" s="23">
        <v>0.0003262731481481482</v>
      </c>
      <c r="I5" s="26">
        <f aca="true" t="shared" si="1" ref="I5:I27">RANK(G5,$G$3:$G$27,1)</f>
        <v>1</v>
      </c>
      <c r="J5" s="22">
        <v>98.59</v>
      </c>
      <c r="K5" s="23">
        <v>0.002663773148148148</v>
      </c>
      <c r="L5" s="26">
        <f aca="true" t="shared" si="2" ref="L5:L27">RANK(J5,$J$3:$J$27,1)</f>
        <v>14</v>
      </c>
      <c r="M5" s="22">
        <v>70.16</v>
      </c>
      <c r="N5" s="23">
        <v>0.0016246527777777778</v>
      </c>
      <c r="O5" s="26">
        <f aca="true" t="shared" si="3" ref="O5:O27">RANK(M5,$M$3:$M$27,1)</f>
        <v>15</v>
      </c>
      <c r="P5" s="22">
        <v>13.5</v>
      </c>
      <c r="Q5" s="23">
        <v>0.004861111111111111</v>
      </c>
      <c r="R5" s="20">
        <f aca="true" t="shared" si="4" ref="R5:R27">RANK(P5,$P$3:$P$27,1)</f>
        <v>18</v>
      </c>
      <c r="S5" s="25">
        <v>110</v>
      </c>
      <c r="T5" s="23">
        <v>0.001712962962962963</v>
      </c>
      <c r="U5" s="26">
        <f aca="true" t="shared" si="5" ref="U5:U27">RANK(S5,$S$3:$S$27,1)</f>
        <v>20</v>
      </c>
      <c r="V5" s="25">
        <v>40</v>
      </c>
      <c r="W5" s="23">
        <v>0</v>
      </c>
      <c r="X5" s="26">
        <f aca="true" t="shared" si="6" ref="X5:X27">RANK(V5,$V$3:$V$27,1)</f>
        <v>23</v>
      </c>
      <c r="Y5" s="27">
        <v>25</v>
      </c>
      <c r="Z5" s="23">
        <v>0.003356481481481481</v>
      </c>
      <c r="AA5" s="26">
        <f aca="true" t="shared" si="7" ref="AA5:AA27">RANK(Y5,$Y$3:$Y$27,1)</f>
        <v>18</v>
      </c>
      <c r="AB5" s="22">
        <v>12.08</v>
      </c>
      <c r="AC5" s="23">
        <v>0</v>
      </c>
      <c r="AD5" s="26">
        <f aca="true" t="shared" si="8" ref="AD5:AD27">RANK(AB5,$AB$3:$AB$27,1)</f>
        <v>11</v>
      </c>
      <c r="AE5" s="25">
        <v>0</v>
      </c>
      <c r="AF5" s="23">
        <v>0</v>
      </c>
      <c r="AG5" s="26">
        <f aca="true" t="shared" si="9" ref="AG5:AG27">RANK(AE5,$AE$3:$AE$27,1)</f>
        <v>1</v>
      </c>
      <c r="AH5" s="22">
        <v>32.65</v>
      </c>
      <c r="AI5" s="23">
        <v>0.0008013888888888888</v>
      </c>
      <c r="AJ5" s="20">
        <f aca="true" t="shared" si="10" ref="AJ5:AJ27">RANK(AH5,$AH$3:$AH$27,1)</f>
        <v>15</v>
      </c>
      <c r="AK5" s="23">
        <v>0.06719907407407406</v>
      </c>
      <c r="AL5" s="28">
        <f aca="true" t="shared" si="11" ref="AL5:AL27">SUM(AK5-C5-E5-H5-K5-N5-Q5-T5-W5-Z5-AC5-AF5-AI5)</f>
        <v>0.03796354166666666</v>
      </c>
      <c r="AM5" s="26">
        <f aca="true" t="shared" si="12" ref="AM5:AM27">RANK(AL5,$AL$3:$AL$27,1)</f>
        <v>14</v>
      </c>
      <c r="AN5" s="26">
        <f aca="true" t="shared" si="13" ref="AN5:AN27">SUM(F5,I5,L5,O5,R5,U5,X5,AA5,AD5,AG5,AM5,AJ5)</f>
        <v>168</v>
      </c>
      <c r="AO5" s="26">
        <f aca="true" t="shared" si="14" ref="AO5:AO27">RANK(AN5,$AN$3:$AN$27,1)</f>
        <v>21</v>
      </c>
      <c r="AP5" s="29"/>
    </row>
    <row r="6" spans="1:42" s="30" customFormat="1" ht="15" customHeight="1">
      <c r="A6" s="32">
        <v>6</v>
      </c>
      <c r="B6" s="33" t="s">
        <v>68</v>
      </c>
      <c r="C6" s="34">
        <v>0.017361111111111112</v>
      </c>
      <c r="D6" s="35">
        <v>90.78</v>
      </c>
      <c r="E6" s="36">
        <v>0</v>
      </c>
      <c r="F6" s="37">
        <f t="shared" si="0"/>
        <v>17</v>
      </c>
      <c r="G6" s="38">
        <v>10</v>
      </c>
      <c r="H6" s="36">
        <v>0</v>
      </c>
      <c r="I6" s="39">
        <f t="shared" si="1"/>
        <v>17</v>
      </c>
      <c r="J6" s="35">
        <v>141.03</v>
      </c>
      <c r="K6" s="36">
        <v>0.0021068287037037036</v>
      </c>
      <c r="L6" s="39">
        <f t="shared" si="2"/>
        <v>22</v>
      </c>
      <c r="M6" s="35">
        <v>67</v>
      </c>
      <c r="N6" s="36">
        <v>0.0030814814814814815</v>
      </c>
      <c r="O6" s="39">
        <f t="shared" si="3"/>
        <v>10</v>
      </c>
      <c r="P6" s="35">
        <v>10.9</v>
      </c>
      <c r="Q6" s="36">
        <v>0.003472222222222222</v>
      </c>
      <c r="R6" s="32">
        <f t="shared" si="4"/>
        <v>11</v>
      </c>
      <c r="S6" s="38">
        <v>110</v>
      </c>
      <c r="T6" s="36">
        <v>0.0008564814814814815</v>
      </c>
      <c r="U6" s="39">
        <f t="shared" si="5"/>
        <v>20</v>
      </c>
      <c r="V6" s="38">
        <v>0</v>
      </c>
      <c r="W6" s="36">
        <v>0</v>
      </c>
      <c r="X6" s="39">
        <f t="shared" si="6"/>
        <v>1</v>
      </c>
      <c r="Y6" s="40">
        <v>25</v>
      </c>
      <c r="Z6" s="36">
        <v>0.002777777777777778</v>
      </c>
      <c r="AA6" s="39">
        <f t="shared" si="7"/>
        <v>18</v>
      </c>
      <c r="AB6" s="35">
        <v>12.01</v>
      </c>
      <c r="AC6" s="36">
        <v>0</v>
      </c>
      <c r="AD6" s="39">
        <f t="shared" si="8"/>
        <v>9</v>
      </c>
      <c r="AE6" s="38">
        <v>0</v>
      </c>
      <c r="AF6" s="36">
        <v>0</v>
      </c>
      <c r="AG6" s="39">
        <f t="shared" si="9"/>
        <v>1</v>
      </c>
      <c r="AH6" s="35">
        <v>999</v>
      </c>
      <c r="AI6" s="36">
        <v>0.0006844907407407407</v>
      </c>
      <c r="AJ6" s="32">
        <f t="shared" si="10"/>
        <v>22</v>
      </c>
      <c r="AK6" s="36">
        <v>0.06854166666666667</v>
      </c>
      <c r="AL6" s="41">
        <f t="shared" si="11"/>
        <v>0.03820127314814815</v>
      </c>
      <c r="AM6" s="39">
        <f t="shared" si="12"/>
        <v>15</v>
      </c>
      <c r="AN6" s="39">
        <f t="shared" si="13"/>
        <v>163</v>
      </c>
      <c r="AO6" s="39">
        <f t="shared" si="14"/>
        <v>19</v>
      </c>
      <c r="AP6" s="29"/>
    </row>
    <row r="7" spans="1:42" s="30" customFormat="1" ht="15" customHeight="1">
      <c r="A7" s="20">
        <v>8</v>
      </c>
      <c r="B7" s="42" t="s">
        <v>55</v>
      </c>
      <c r="C7" s="21">
        <v>0.024305555555555556</v>
      </c>
      <c r="D7" s="22">
        <v>142.63</v>
      </c>
      <c r="E7" s="23">
        <v>0</v>
      </c>
      <c r="F7" s="24">
        <f t="shared" si="0"/>
        <v>23</v>
      </c>
      <c r="G7" s="25">
        <v>0</v>
      </c>
      <c r="H7" s="23">
        <v>0</v>
      </c>
      <c r="I7" s="26">
        <f t="shared" si="1"/>
        <v>1</v>
      </c>
      <c r="J7" s="22">
        <v>127.19</v>
      </c>
      <c r="K7" s="23">
        <v>0</v>
      </c>
      <c r="L7" s="26">
        <f t="shared" si="2"/>
        <v>18</v>
      </c>
      <c r="M7" s="22">
        <v>71.82</v>
      </c>
      <c r="N7" s="23">
        <v>0.00040231481481481477</v>
      </c>
      <c r="O7" s="26">
        <f t="shared" si="3"/>
        <v>17</v>
      </c>
      <c r="P7" s="22">
        <v>14</v>
      </c>
      <c r="Q7" s="23">
        <v>0.00474537037037037</v>
      </c>
      <c r="R7" s="20">
        <f t="shared" si="4"/>
        <v>19</v>
      </c>
      <c r="S7" s="25">
        <v>100</v>
      </c>
      <c r="T7" s="23">
        <v>0</v>
      </c>
      <c r="U7" s="26">
        <f t="shared" si="5"/>
        <v>15</v>
      </c>
      <c r="V7" s="25">
        <v>0</v>
      </c>
      <c r="W7" s="23">
        <v>0</v>
      </c>
      <c r="X7" s="26">
        <f t="shared" si="6"/>
        <v>1</v>
      </c>
      <c r="Y7" s="27">
        <v>25</v>
      </c>
      <c r="Z7" s="23">
        <v>0</v>
      </c>
      <c r="AA7" s="26">
        <f t="shared" si="7"/>
        <v>18</v>
      </c>
      <c r="AB7" s="22">
        <v>13.02</v>
      </c>
      <c r="AC7" s="23">
        <v>0</v>
      </c>
      <c r="AD7" s="26">
        <f t="shared" si="8"/>
        <v>13</v>
      </c>
      <c r="AE7" s="25">
        <v>0</v>
      </c>
      <c r="AF7" s="23">
        <v>0</v>
      </c>
      <c r="AG7" s="26">
        <f t="shared" si="9"/>
        <v>1</v>
      </c>
      <c r="AH7" s="22">
        <v>37.65</v>
      </c>
      <c r="AI7" s="23">
        <v>0</v>
      </c>
      <c r="AJ7" s="20">
        <f t="shared" si="10"/>
        <v>18</v>
      </c>
      <c r="AK7" s="23">
        <v>0.07280092592592592</v>
      </c>
      <c r="AL7" s="28">
        <f t="shared" si="11"/>
        <v>0.043347685185185184</v>
      </c>
      <c r="AM7" s="26">
        <f t="shared" si="12"/>
        <v>22</v>
      </c>
      <c r="AN7" s="26">
        <f t="shared" si="13"/>
        <v>166</v>
      </c>
      <c r="AO7" s="26">
        <f t="shared" si="14"/>
        <v>20</v>
      </c>
      <c r="AP7" s="29"/>
    </row>
    <row r="8" spans="1:42" s="30" customFormat="1" ht="15" customHeight="1">
      <c r="A8" s="32">
        <v>9</v>
      </c>
      <c r="B8" s="33" t="s">
        <v>24</v>
      </c>
      <c r="C8" s="34">
        <v>0.027777777777777776</v>
      </c>
      <c r="D8" s="35">
        <v>118.63</v>
      </c>
      <c r="E8" s="36">
        <v>0</v>
      </c>
      <c r="F8" s="37">
        <f t="shared" si="0"/>
        <v>21</v>
      </c>
      <c r="G8" s="38">
        <v>0</v>
      </c>
      <c r="H8" s="36">
        <v>0</v>
      </c>
      <c r="I8" s="39">
        <f t="shared" si="1"/>
        <v>1</v>
      </c>
      <c r="J8" s="35">
        <v>121.06</v>
      </c>
      <c r="K8" s="36">
        <v>0</v>
      </c>
      <c r="L8" s="39">
        <f t="shared" si="2"/>
        <v>15</v>
      </c>
      <c r="M8" s="35">
        <v>74.5</v>
      </c>
      <c r="N8" s="36">
        <v>0</v>
      </c>
      <c r="O8" s="39">
        <f t="shared" si="3"/>
        <v>18</v>
      </c>
      <c r="P8" s="35">
        <v>12</v>
      </c>
      <c r="Q8" s="36">
        <v>0.0051736111111111115</v>
      </c>
      <c r="R8" s="32">
        <f t="shared" si="4"/>
        <v>14</v>
      </c>
      <c r="S8" s="38">
        <v>70</v>
      </c>
      <c r="T8" s="36">
        <v>0</v>
      </c>
      <c r="U8" s="39">
        <f t="shared" si="5"/>
        <v>8</v>
      </c>
      <c r="V8" s="38">
        <v>0</v>
      </c>
      <c r="W8" s="36">
        <v>0</v>
      </c>
      <c r="X8" s="39">
        <f t="shared" si="6"/>
        <v>1</v>
      </c>
      <c r="Y8" s="40">
        <v>25</v>
      </c>
      <c r="Z8" s="36">
        <v>0</v>
      </c>
      <c r="AA8" s="39">
        <f t="shared" si="7"/>
        <v>18</v>
      </c>
      <c r="AB8" s="35">
        <v>13.23</v>
      </c>
      <c r="AC8" s="36">
        <v>0</v>
      </c>
      <c r="AD8" s="39">
        <f t="shared" si="8"/>
        <v>15</v>
      </c>
      <c r="AE8" s="38">
        <v>0</v>
      </c>
      <c r="AF8" s="36">
        <v>0</v>
      </c>
      <c r="AG8" s="39">
        <f t="shared" si="9"/>
        <v>1</v>
      </c>
      <c r="AH8" s="35">
        <v>38.06</v>
      </c>
      <c r="AI8" s="36">
        <v>0</v>
      </c>
      <c r="AJ8" s="32">
        <f t="shared" si="10"/>
        <v>19</v>
      </c>
      <c r="AK8" s="36">
        <v>0.07402777777777779</v>
      </c>
      <c r="AL8" s="41">
        <f t="shared" si="11"/>
        <v>0.0410763888888889</v>
      </c>
      <c r="AM8" s="39">
        <f t="shared" si="12"/>
        <v>19</v>
      </c>
      <c r="AN8" s="39">
        <f t="shared" si="13"/>
        <v>150</v>
      </c>
      <c r="AO8" s="39">
        <f t="shared" si="14"/>
        <v>15</v>
      </c>
      <c r="AP8" s="29"/>
    </row>
    <row r="9" spans="1:42" s="30" customFormat="1" ht="15" customHeight="1">
      <c r="A9" s="20">
        <v>10</v>
      </c>
      <c r="B9" s="42" t="s">
        <v>56</v>
      </c>
      <c r="C9" s="21">
        <v>0.03125</v>
      </c>
      <c r="D9" s="22">
        <v>90.4</v>
      </c>
      <c r="E9" s="23">
        <v>0</v>
      </c>
      <c r="F9" s="24">
        <f t="shared" si="0"/>
        <v>16</v>
      </c>
      <c r="G9" s="25">
        <v>0</v>
      </c>
      <c r="H9" s="23">
        <v>0</v>
      </c>
      <c r="I9" s="26">
        <f t="shared" si="1"/>
        <v>1</v>
      </c>
      <c r="J9" s="22">
        <v>84.95</v>
      </c>
      <c r="K9" s="23">
        <v>0</v>
      </c>
      <c r="L9" s="26">
        <f t="shared" si="2"/>
        <v>9</v>
      </c>
      <c r="M9" s="22">
        <v>76.37</v>
      </c>
      <c r="N9" s="23">
        <v>0</v>
      </c>
      <c r="O9" s="26">
        <f t="shared" si="3"/>
        <v>21</v>
      </c>
      <c r="P9" s="22">
        <v>13.3</v>
      </c>
      <c r="Q9" s="23">
        <v>0</v>
      </c>
      <c r="R9" s="20">
        <f t="shared" si="4"/>
        <v>17</v>
      </c>
      <c r="S9" s="25">
        <v>100</v>
      </c>
      <c r="T9" s="23">
        <v>0</v>
      </c>
      <c r="U9" s="26">
        <f t="shared" si="5"/>
        <v>15</v>
      </c>
      <c r="V9" s="25">
        <v>20</v>
      </c>
      <c r="W9" s="23">
        <v>0</v>
      </c>
      <c r="X9" s="26">
        <f t="shared" si="6"/>
        <v>17</v>
      </c>
      <c r="Y9" s="27">
        <v>0</v>
      </c>
      <c r="Z9" s="23">
        <v>0.001388888888888889</v>
      </c>
      <c r="AA9" s="26">
        <f t="shared" si="7"/>
        <v>1</v>
      </c>
      <c r="AB9" s="22">
        <v>14.48</v>
      </c>
      <c r="AC9" s="23">
        <v>0</v>
      </c>
      <c r="AD9" s="26">
        <f t="shared" si="8"/>
        <v>17</v>
      </c>
      <c r="AE9" s="25">
        <v>0</v>
      </c>
      <c r="AF9" s="23">
        <v>0</v>
      </c>
      <c r="AG9" s="26">
        <f t="shared" si="9"/>
        <v>1</v>
      </c>
      <c r="AH9" s="22">
        <v>37.6</v>
      </c>
      <c r="AI9" s="23">
        <v>0</v>
      </c>
      <c r="AJ9" s="20">
        <f t="shared" si="10"/>
        <v>17</v>
      </c>
      <c r="AK9" s="23">
        <v>0.07608796296296295</v>
      </c>
      <c r="AL9" s="28">
        <f t="shared" si="11"/>
        <v>0.043449074074074064</v>
      </c>
      <c r="AM9" s="26">
        <f t="shared" si="12"/>
        <v>23</v>
      </c>
      <c r="AN9" s="26">
        <f t="shared" si="13"/>
        <v>155</v>
      </c>
      <c r="AO9" s="26">
        <f t="shared" si="14"/>
        <v>17</v>
      </c>
      <c r="AP9" s="29"/>
    </row>
    <row r="10" spans="1:44" s="30" customFormat="1" ht="15" customHeight="1">
      <c r="A10" s="32">
        <v>12</v>
      </c>
      <c r="B10" s="33" t="s">
        <v>57</v>
      </c>
      <c r="C10" s="34">
        <v>0.03819444444444444</v>
      </c>
      <c r="D10" s="35">
        <v>81.65</v>
      </c>
      <c r="E10" s="36">
        <v>0</v>
      </c>
      <c r="F10" s="37">
        <f t="shared" si="0"/>
        <v>14</v>
      </c>
      <c r="G10" s="38">
        <v>0</v>
      </c>
      <c r="H10" s="36">
        <v>0</v>
      </c>
      <c r="I10" s="39">
        <f t="shared" si="1"/>
        <v>1</v>
      </c>
      <c r="J10" s="35">
        <v>96.5</v>
      </c>
      <c r="K10" s="36">
        <v>0</v>
      </c>
      <c r="L10" s="39">
        <f t="shared" si="2"/>
        <v>12</v>
      </c>
      <c r="M10" s="35">
        <v>69.5</v>
      </c>
      <c r="N10" s="36">
        <v>0</v>
      </c>
      <c r="O10" s="39">
        <f t="shared" si="3"/>
        <v>14</v>
      </c>
      <c r="P10" s="35">
        <v>11.8</v>
      </c>
      <c r="Q10" s="36">
        <v>0.0018518518518518517</v>
      </c>
      <c r="R10" s="32">
        <f t="shared" si="4"/>
        <v>13</v>
      </c>
      <c r="S10" s="38">
        <v>80</v>
      </c>
      <c r="T10" s="36">
        <v>0</v>
      </c>
      <c r="U10" s="39">
        <f t="shared" si="5"/>
        <v>12</v>
      </c>
      <c r="V10" s="38">
        <v>0</v>
      </c>
      <c r="W10" s="36">
        <v>0</v>
      </c>
      <c r="X10" s="39">
        <f t="shared" si="6"/>
        <v>1</v>
      </c>
      <c r="Y10" s="40">
        <v>25</v>
      </c>
      <c r="Z10" s="36">
        <v>0</v>
      </c>
      <c r="AA10" s="39">
        <f t="shared" si="7"/>
        <v>18</v>
      </c>
      <c r="AB10" s="35">
        <v>13.11</v>
      </c>
      <c r="AC10" s="36">
        <v>0</v>
      </c>
      <c r="AD10" s="39">
        <f t="shared" si="8"/>
        <v>14</v>
      </c>
      <c r="AE10" s="38">
        <v>0</v>
      </c>
      <c r="AF10" s="36">
        <v>0</v>
      </c>
      <c r="AG10" s="39">
        <f t="shared" si="9"/>
        <v>1</v>
      </c>
      <c r="AH10" s="35">
        <v>47.06</v>
      </c>
      <c r="AI10" s="36">
        <v>0</v>
      </c>
      <c r="AJ10" s="32">
        <f t="shared" si="10"/>
        <v>21</v>
      </c>
      <c r="AK10" s="36">
        <v>0.08243055555555556</v>
      </c>
      <c r="AL10" s="41">
        <f t="shared" si="11"/>
        <v>0.04238425925925927</v>
      </c>
      <c r="AM10" s="39">
        <f t="shared" si="12"/>
        <v>21</v>
      </c>
      <c r="AN10" s="39">
        <f t="shared" si="13"/>
        <v>142</v>
      </c>
      <c r="AO10" s="39">
        <f t="shared" si="14"/>
        <v>13</v>
      </c>
      <c r="AP10" s="29"/>
      <c r="AR10" s="31"/>
    </row>
    <row r="11" spans="1:42" s="30" customFormat="1" ht="15" customHeight="1">
      <c r="A11" s="20">
        <v>19</v>
      </c>
      <c r="B11" s="42" t="s">
        <v>26</v>
      </c>
      <c r="C11" s="21">
        <v>0.06736111111111111</v>
      </c>
      <c r="D11" s="22">
        <v>65.15</v>
      </c>
      <c r="E11" s="23">
        <v>0.00034722222222222224</v>
      </c>
      <c r="F11" s="24">
        <f t="shared" si="0"/>
        <v>5</v>
      </c>
      <c r="G11" s="25">
        <v>0</v>
      </c>
      <c r="H11" s="23">
        <v>0.0007329861111111112</v>
      </c>
      <c r="I11" s="26">
        <f t="shared" si="1"/>
        <v>1</v>
      </c>
      <c r="J11" s="22">
        <v>48.34</v>
      </c>
      <c r="K11" s="23">
        <v>0.0017091435185185187</v>
      </c>
      <c r="L11" s="26">
        <f t="shared" si="2"/>
        <v>2</v>
      </c>
      <c r="M11" s="22">
        <v>57.63</v>
      </c>
      <c r="N11" s="23">
        <v>0</v>
      </c>
      <c r="O11" s="26">
        <f t="shared" si="3"/>
        <v>2</v>
      </c>
      <c r="P11" s="22">
        <v>9.4</v>
      </c>
      <c r="Q11" s="23">
        <v>0</v>
      </c>
      <c r="R11" s="20">
        <f t="shared" si="4"/>
        <v>6</v>
      </c>
      <c r="S11" s="25">
        <v>110</v>
      </c>
      <c r="T11" s="23">
        <v>0</v>
      </c>
      <c r="U11" s="26">
        <f t="shared" si="5"/>
        <v>20</v>
      </c>
      <c r="V11" s="25">
        <v>0</v>
      </c>
      <c r="W11" s="23">
        <v>0</v>
      </c>
      <c r="X11" s="26">
        <f t="shared" si="6"/>
        <v>1</v>
      </c>
      <c r="Y11" s="27">
        <v>0</v>
      </c>
      <c r="Z11" s="23">
        <v>0.0020833333333333333</v>
      </c>
      <c r="AA11" s="26">
        <f t="shared" si="7"/>
        <v>1</v>
      </c>
      <c r="AB11" s="22">
        <v>7.7</v>
      </c>
      <c r="AC11" s="23">
        <v>0</v>
      </c>
      <c r="AD11" s="26">
        <f t="shared" si="8"/>
        <v>1</v>
      </c>
      <c r="AE11" s="25">
        <v>0</v>
      </c>
      <c r="AF11" s="23">
        <v>0</v>
      </c>
      <c r="AG11" s="26">
        <f t="shared" si="9"/>
        <v>1</v>
      </c>
      <c r="AH11" s="22">
        <v>11.78</v>
      </c>
      <c r="AI11" s="23">
        <v>0</v>
      </c>
      <c r="AJ11" s="20">
        <f t="shared" si="10"/>
        <v>1</v>
      </c>
      <c r="AK11" s="23">
        <v>0.1024074074074074</v>
      </c>
      <c r="AL11" s="28">
        <f t="shared" si="11"/>
        <v>0.030173611111111116</v>
      </c>
      <c r="AM11" s="26">
        <f t="shared" si="12"/>
        <v>5</v>
      </c>
      <c r="AN11" s="26">
        <f t="shared" si="13"/>
        <v>46</v>
      </c>
      <c r="AO11" s="26">
        <f t="shared" si="14"/>
        <v>3</v>
      </c>
      <c r="AP11" s="29"/>
    </row>
    <row r="12" spans="1:42" s="30" customFormat="1" ht="15" customHeight="1">
      <c r="A12" s="32">
        <v>18</v>
      </c>
      <c r="B12" s="33" t="s">
        <v>58</v>
      </c>
      <c r="C12" s="34">
        <v>0.06597222222222222</v>
      </c>
      <c r="D12" s="35">
        <v>97.75</v>
      </c>
      <c r="E12" s="36">
        <v>0</v>
      </c>
      <c r="F12" s="37">
        <f t="shared" si="0"/>
        <v>19</v>
      </c>
      <c r="G12" s="38">
        <v>15</v>
      </c>
      <c r="H12" s="36">
        <v>0</v>
      </c>
      <c r="I12" s="39">
        <f t="shared" si="1"/>
        <v>20</v>
      </c>
      <c r="J12" s="35">
        <v>123.88</v>
      </c>
      <c r="K12" s="36">
        <v>0.00070625</v>
      </c>
      <c r="L12" s="39">
        <f t="shared" si="2"/>
        <v>16</v>
      </c>
      <c r="M12" s="35">
        <v>70.5</v>
      </c>
      <c r="N12" s="36">
        <v>0</v>
      </c>
      <c r="O12" s="39">
        <f t="shared" si="3"/>
        <v>16</v>
      </c>
      <c r="P12" s="35">
        <v>14.1</v>
      </c>
      <c r="Q12" s="36">
        <v>0</v>
      </c>
      <c r="R12" s="32">
        <f t="shared" si="4"/>
        <v>20</v>
      </c>
      <c r="S12" s="38">
        <v>100</v>
      </c>
      <c r="T12" s="36">
        <v>0</v>
      </c>
      <c r="U12" s="39">
        <f t="shared" si="5"/>
        <v>15</v>
      </c>
      <c r="V12" s="38">
        <v>5</v>
      </c>
      <c r="W12" s="36">
        <v>0</v>
      </c>
      <c r="X12" s="39">
        <f t="shared" si="6"/>
        <v>15</v>
      </c>
      <c r="Y12" s="40">
        <v>0</v>
      </c>
      <c r="Z12" s="36">
        <v>0</v>
      </c>
      <c r="AA12" s="39">
        <f t="shared" si="7"/>
        <v>1</v>
      </c>
      <c r="AB12" s="35">
        <v>9.07</v>
      </c>
      <c r="AC12" s="36">
        <v>0</v>
      </c>
      <c r="AD12" s="39">
        <f t="shared" si="8"/>
        <v>2</v>
      </c>
      <c r="AE12" s="38">
        <v>0</v>
      </c>
      <c r="AF12" s="36">
        <v>0</v>
      </c>
      <c r="AG12" s="39">
        <f t="shared" si="9"/>
        <v>1</v>
      </c>
      <c r="AH12" s="35">
        <v>27.09</v>
      </c>
      <c r="AI12" s="36">
        <v>0</v>
      </c>
      <c r="AJ12" s="32">
        <f t="shared" si="10"/>
        <v>10</v>
      </c>
      <c r="AK12" s="36">
        <v>0.10760416666666667</v>
      </c>
      <c r="AL12" s="41">
        <f t="shared" si="11"/>
        <v>0.040925694444444445</v>
      </c>
      <c r="AM12" s="39">
        <f t="shared" si="12"/>
        <v>17</v>
      </c>
      <c r="AN12" s="39">
        <f t="shared" si="13"/>
        <v>152</v>
      </c>
      <c r="AO12" s="39">
        <f t="shared" si="14"/>
        <v>16</v>
      </c>
      <c r="AP12" s="29"/>
    </row>
    <row r="13" spans="1:42" s="30" customFormat="1" ht="15" customHeight="1">
      <c r="A13" s="32">
        <v>24</v>
      </c>
      <c r="B13" s="33" t="s">
        <v>25</v>
      </c>
      <c r="C13" s="34">
        <v>0.08680555555555557</v>
      </c>
      <c r="D13" s="35">
        <v>63.91</v>
      </c>
      <c r="E13" s="36">
        <v>0</v>
      </c>
      <c r="F13" s="37">
        <f t="shared" si="0"/>
        <v>4</v>
      </c>
      <c r="G13" s="38">
        <v>0</v>
      </c>
      <c r="H13" s="36">
        <v>0</v>
      </c>
      <c r="I13" s="39">
        <f t="shared" si="1"/>
        <v>1</v>
      </c>
      <c r="J13" s="35">
        <v>48.66</v>
      </c>
      <c r="K13" s="36">
        <v>0</v>
      </c>
      <c r="L13" s="39">
        <f t="shared" si="2"/>
        <v>3</v>
      </c>
      <c r="M13" s="35">
        <v>57.03</v>
      </c>
      <c r="N13" s="36">
        <v>0</v>
      </c>
      <c r="O13" s="39">
        <f t="shared" si="3"/>
        <v>1</v>
      </c>
      <c r="P13" s="35">
        <v>8.2</v>
      </c>
      <c r="Q13" s="36">
        <v>0.0010416666666666667</v>
      </c>
      <c r="R13" s="32">
        <f t="shared" si="4"/>
        <v>2</v>
      </c>
      <c r="S13" s="38">
        <v>50</v>
      </c>
      <c r="T13" s="36">
        <v>0</v>
      </c>
      <c r="U13" s="39">
        <f t="shared" si="5"/>
        <v>4</v>
      </c>
      <c r="V13" s="38">
        <v>0</v>
      </c>
      <c r="W13" s="36">
        <v>0.0004228009259259259</v>
      </c>
      <c r="X13" s="39">
        <f t="shared" si="6"/>
        <v>1</v>
      </c>
      <c r="Y13" s="40">
        <v>0</v>
      </c>
      <c r="Z13" s="36">
        <v>0</v>
      </c>
      <c r="AA13" s="39">
        <f t="shared" si="7"/>
        <v>1</v>
      </c>
      <c r="AB13" s="35">
        <v>10.09</v>
      </c>
      <c r="AC13" s="36">
        <v>0</v>
      </c>
      <c r="AD13" s="39">
        <f t="shared" si="8"/>
        <v>4</v>
      </c>
      <c r="AE13" s="38">
        <v>0</v>
      </c>
      <c r="AF13" s="36">
        <v>0</v>
      </c>
      <c r="AG13" s="39">
        <f t="shared" si="9"/>
        <v>1</v>
      </c>
      <c r="AH13" s="35">
        <v>16.19</v>
      </c>
      <c r="AI13" s="36">
        <v>0.00034351851851851855</v>
      </c>
      <c r="AJ13" s="32">
        <f t="shared" si="10"/>
        <v>2</v>
      </c>
      <c r="AK13" s="36">
        <v>0.11579861111111112</v>
      </c>
      <c r="AL13" s="41">
        <f t="shared" si="11"/>
        <v>0.02718506944444444</v>
      </c>
      <c r="AM13" s="39">
        <f t="shared" si="12"/>
        <v>1</v>
      </c>
      <c r="AN13" s="39">
        <f t="shared" si="13"/>
        <v>25</v>
      </c>
      <c r="AO13" s="39">
        <f t="shared" si="14"/>
        <v>1</v>
      </c>
      <c r="AP13" s="29"/>
    </row>
    <row r="14" spans="1:42" s="30" customFormat="1" ht="15" customHeight="1">
      <c r="A14" s="20">
        <v>31</v>
      </c>
      <c r="B14" s="42" t="s">
        <v>59</v>
      </c>
      <c r="C14" s="21">
        <v>0.1111111111111111</v>
      </c>
      <c r="D14" s="22">
        <v>65.19</v>
      </c>
      <c r="E14" s="23">
        <v>0</v>
      </c>
      <c r="F14" s="24">
        <f t="shared" si="0"/>
        <v>6</v>
      </c>
      <c r="G14" s="25">
        <v>15</v>
      </c>
      <c r="H14" s="23">
        <v>0</v>
      </c>
      <c r="I14" s="26">
        <f t="shared" si="1"/>
        <v>20</v>
      </c>
      <c r="J14" s="22">
        <v>88.44</v>
      </c>
      <c r="K14" s="23">
        <v>0</v>
      </c>
      <c r="L14" s="26">
        <f t="shared" si="2"/>
        <v>10</v>
      </c>
      <c r="M14" s="22">
        <v>69.47</v>
      </c>
      <c r="N14" s="23">
        <v>0.0016504629629629632</v>
      </c>
      <c r="O14" s="26">
        <f t="shared" si="3"/>
        <v>13</v>
      </c>
      <c r="P14" s="22">
        <v>14.1</v>
      </c>
      <c r="Q14" s="23">
        <v>0.0012152777777777778</v>
      </c>
      <c r="R14" s="20">
        <f t="shared" si="4"/>
        <v>20</v>
      </c>
      <c r="S14" s="25">
        <v>100</v>
      </c>
      <c r="T14" s="23">
        <v>0</v>
      </c>
      <c r="U14" s="26">
        <f t="shared" si="5"/>
        <v>15</v>
      </c>
      <c r="V14" s="25">
        <v>25</v>
      </c>
      <c r="W14" s="23">
        <v>0</v>
      </c>
      <c r="X14" s="26">
        <f t="shared" si="6"/>
        <v>21</v>
      </c>
      <c r="Y14" s="27">
        <v>0</v>
      </c>
      <c r="Z14" s="23">
        <v>0</v>
      </c>
      <c r="AA14" s="26">
        <f t="shared" si="7"/>
        <v>1</v>
      </c>
      <c r="AB14" s="22">
        <v>19.98</v>
      </c>
      <c r="AC14" s="23">
        <v>0</v>
      </c>
      <c r="AD14" s="26">
        <f t="shared" si="8"/>
        <v>21</v>
      </c>
      <c r="AE14" s="25">
        <v>0</v>
      </c>
      <c r="AF14" s="23">
        <v>0</v>
      </c>
      <c r="AG14" s="26">
        <f t="shared" si="9"/>
        <v>1</v>
      </c>
      <c r="AH14" s="22">
        <v>34.71</v>
      </c>
      <c r="AI14" s="23">
        <v>0.0008839120370370369</v>
      </c>
      <c r="AJ14" s="20">
        <f t="shared" si="10"/>
        <v>16</v>
      </c>
      <c r="AK14" s="23">
        <v>0.15020833333333333</v>
      </c>
      <c r="AL14" s="28">
        <f t="shared" si="11"/>
        <v>0.03534756944444445</v>
      </c>
      <c r="AM14" s="26">
        <f t="shared" si="12"/>
        <v>12</v>
      </c>
      <c r="AN14" s="26">
        <f t="shared" si="13"/>
        <v>156</v>
      </c>
      <c r="AO14" s="26">
        <f t="shared" si="14"/>
        <v>18</v>
      </c>
      <c r="AP14" s="29"/>
    </row>
    <row r="15" spans="1:42" s="30" customFormat="1" ht="15" customHeight="1">
      <c r="A15" s="32">
        <v>33</v>
      </c>
      <c r="B15" s="33" t="s">
        <v>34</v>
      </c>
      <c r="C15" s="34">
        <v>0.11805555555555557</v>
      </c>
      <c r="D15" s="35">
        <v>63.85</v>
      </c>
      <c r="E15" s="36">
        <v>0</v>
      </c>
      <c r="F15" s="37">
        <f t="shared" si="0"/>
        <v>3</v>
      </c>
      <c r="G15" s="38">
        <v>5</v>
      </c>
      <c r="H15" s="36">
        <v>0</v>
      </c>
      <c r="I15" s="39">
        <f t="shared" si="1"/>
        <v>13</v>
      </c>
      <c r="J15" s="35">
        <v>75.91</v>
      </c>
      <c r="K15" s="36">
        <v>0</v>
      </c>
      <c r="L15" s="39">
        <f t="shared" si="2"/>
        <v>7</v>
      </c>
      <c r="M15" s="35">
        <v>59.57</v>
      </c>
      <c r="N15" s="36">
        <v>0.001780787037037037</v>
      </c>
      <c r="O15" s="39">
        <f t="shared" si="3"/>
        <v>4</v>
      </c>
      <c r="P15" s="35">
        <v>7.9</v>
      </c>
      <c r="Q15" s="36">
        <v>0.0024305555555555556</v>
      </c>
      <c r="R15" s="32">
        <f t="shared" si="4"/>
        <v>1</v>
      </c>
      <c r="S15" s="38">
        <v>50</v>
      </c>
      <c r="T15" s="36">
        <v>0</v>
      </c>
      <c r="U15" s="39">
        <f t="shared" si="5"/>
        <v>4</v>
      </c>
      <c r="V15" s="38">
        <v>0</v>
      </c>
      <c r="W15" s="36">
        <v>0.000708912037037037</v>
      </c>
      <c r="X15" s="39">
        <f t="shared" si="6"/>
        <v>1</v>
      </c>
      <c r="Y15" s="40">
        <v>0</v>
      </c>
      <c r="Z15" s="36">
        <v>0</v>
      </c>
      <c r="AA15" s="39">
        <f t="shared" si="7"/>
        <v>1</v>
      </c>
      <c r="AB15" s="35">
        <v>13.98</v>
      </c>
      <c r="AC15" s="36">
        <v>0</v>
      </c>
      <c r="AD15" s="39">
        <f t="shared" si="8"/>
        <v>16</v>
      </c>
      <c r="AE15" s="38">
        <v>0</v>
      </c>
      <c r="AF15" s="36">
        <v>0</v>
      </c>
      <c r="AG15" s="39">
        <f t="shared" si="9"/>
        <v>1</v>
      </c>
      <c r="AH15" s="35">
        <v>999</v>
      </c>
      <c r="AI15" s="36">
        <v>0.0016996527777777776</v>
      </c>
      <c r="AJ15" s="32">
        <f t="shared" si="10"/>
        <v>22</v>
      </c>
      <c r="AK15" s="36">
        <v>0.15307870370370372</v>
      </c>
      <c r="AL15" s="41">
        <f t="shared" si="11"/>
        <v>0.028403240740740743</v>
      </c>
      <c r="AM15" s="39">
        <f t="shared" si="12"/>
        <v>2</v>
      </c>
      <c r="AN15" s="39">
        <f t="shared" si="13"/>
        <v>75</v>
      </c>
      <c r="AO15" s="39">
        <f t="shared" si="14"/>
        <v>5</v>
      </c>
      <c r="AP15" s="29"/>
    </row>
    <row r="16" spans="1:42" s="30" customFormat="1" ht="15" customHeight="1">
      <c r="A16" s="20">
        <v>22</v>
      </c>
      <c r="B16" s="42" t="s">
        <v>30</v>
      </c>
      <c r="C16" s="21">
        <v>0.0798611111111111</v>
      </c>
      <c r="D16" s="22">
        <v>66.5</v>
      </c>
      <c r="E16" s="23">
        <v>0.00034722222222222224</v>
      </c>
      <c r="F16" s="24">
        <f t="shared" si="0"/>
        <v>7</v>
      </c>
      <c r="G16" s="25">
        <v>15</v>
      </c>
      <c r="H16" s="23">
        <v>0</v>
      </c>
      <c r="I16" s="26">
        <f t="shared" si="1"/>
        <v>20</v>
      </c>
      <c r="J16" s="22">
        <v>90.29</v>
      </c>
      <c r="K16" s="23">
        <v>0</v>
      </c>
      <c r="L16" s="26">
        <f t="shared" si="2"/>
        <v>11</v>
      </c>
      <c r="M16" s="22">
        <v>59</v>
      </c>
      <c r="N16" s="23">
        <v>0</v>
      </c>
      <c r="O16" s="26">
        <f t="shared" si="3"/>
        <v>3</v>
      </c>
      <c r="P16" s="22">
        <v>12.8</v>
      </c>
      <c r="Q16" s="23">
        <v>0</v>
      </c>
      <c r="R16" s="20">
        <f t="shared" si="4"/>
        <v>16</v>
      </c>
      <c r="S16" s="25">
        <v>20</v>
      </c>
      <c r="T16" s="23">
        <v>0</v>
      </c>
      <c r="U16" s="26">
        <f t="shared" si="5"/>
        <v>1</v>
      </c>
      <c r="V16" s="25">
        <v>20</v>
      </c>
      <c r="W16" s="23">
        <v>0</v>
      </c>
      <c r="X16" s="26">
        <f t="shared" si="6"/>
        <v>17</v>
      </c>
      <c r="Y16" s="27">
        <v>0</v>
      </c>
      <c r="Z16" s="23">
        <v>0</v>
      </c>
      <c r="AA16" s="26">
        <f t="shared" si="7"/>
        <v>1</v>
      </c>
      <c r="AB16" s="22">
        <v>12.39</v>
      </c>
      <c r="AC16" s="23">
        <v>0.0010416666666666667</v>
      </c>
      <c r="AD16" s="26">
        <f t="shared" si="8"/>
        <v>12</v>
      </c>
      <c r="AE16" s="25">
        <v>0</v>
      </c>
      <c r="AF16" s="23">
        <v>0</v>
      </c>
      <c r="AG16" s="26">
        <f t="shared" si="9"/>
        <v>1</v>
      </c>
      <c r="AH16" s="22">
        <v>21.41</v>
      </c>
      <c r="AI16" s="23">
        <v>0</v>
      </c>
      <c r="AJ16" s="20">
        <f t="shared" si="10"/>
        <v>6</v>
      </c>
      <c r="AK16" s="23">
        <v>0.11525462962962962</v>
      </c>
      <c r="AL16" s="28">
        <f t="shared" si="11"/>
        <v>0.03400462962962963</v>
      </c>
      <c r="AM16" s="26">
        <f t="shared" si="12"/>
        <v>10</v>
      </c>
      <c r="AN16" s="26">
        <f t="shared" si="13"/>
        <v>105</v>
      </c>
      <c r="AO16" s="26">
        <f t="shared" si="14"/>
        <v>10</v>
      </c>
      <c r="AP16" s="29"/>
    </row>
    <row r="17" spans="1:42" s="30" customFormat="1" ht="15" customHeight="1">
      <c r="A17" s="32">
        <v>36</v>
      </c>
      <c r="B17" s="33" t="s">
        <v>35</v>
      </c>
      <c r="C17" s="34">
        <v>0.12847222222222224</v>
      </c>
      <c r="D17" s="35">
        <v>70.5</v>
      </c>
      <c r="E17" s="36">
        <v>0</v>
      </c>
      <c r="F17" s="37">
        <f t="shared" si="0"/>
        <v>10</v>
      </c>
      <c r="G17" s="38">
        <v>0</v>
      </c>
      <c r="H17" s="36">
        <v>0</v>
      </c>
      <c r="I17" s="39">
        <f t="shared" si="1"/>
        <v>1</v>
      </c>
      <c r="J17" s="35">
        <v>128.75</v>
      </c>
      <c r="K17" s="36">
        <v>0.002900578703703704</v>
      </c>
      <c r="L17" s="39">
        <f t="shared" si="2"/>
        <v>19</v>
      </c>
      <c r="M17" s="35">
        <v>63.78</v>
      </c>
      <c r="N17" s="36">
        <v>0.001138888888888889</v>
      </c>
      <c r="O17" s="39">
        <f t="shared" si="3"/>
        <v>8</v>
      </c>
      <c r="P17" s="35">
        <v>8.21</v>
      </c>
      <c r="Q17" s="36">
        <v>0</v>
      </c>
      <c r="R17" s="32">
        <f t="shared" si="4"/>
        <v>3</v>
      </c>
      <c r="S17" s="38">
        <v>70</v>
      </c>
      <c r="T17" s="36">
        <v>0</v>
      </c>
      <c r="U17" s="39">
        <f t="shared" si="5"/>
        <v>8</v>
      </c>
      <c r="V17" s="38">
        <v>20</v>
      </c>
      <c r="W17" s="36">
        <v>0</v>
      </c>
      <c r="X17" s="39">
        <f t="shared" si="6"/>
        <v>17</v>
      </c>
      <c r="Y17" s="40">
        <v>0</v>
      </c>
      <c r="Z17" s="36">
        <v>0.001388888888888889</v>
      </c>
      <c r="AA17" s="39">
        <f t="shared" si="7"/>
        <v>1</v>
      </c>
      <c r="AB17" s="35">
        <v>12.07</v>
      </c>
      <c r="AC17" s="36">
        <v>0</v>
      </c>
      <c r="AD17" s="39">
        <f t="shared" si="8"/>
        <v>10</v>
      </c>
      <c r="AE17" s="38">
        <v>0</v>
      </c>
      <c r="AF17" s="36">
        <v>0</v>
      </c>
      <c r="AG17" s="39">
        <f t="shared" si="9"/>
        <v>1</v>
      </c>
      <c r="AH17" s="35">
        <v>28.03</v>
      </c>
      <c r="AI17" s="36">
        <v>0</v>
      </c>
      <c r="AJ17" s="32">
        <f t="shared" si="10"/>
        <v>11</v>
      </c>
      <c r="AK17" s="36">
        <v>0.1633564814814815</v>
      </c>
      <c r="AL17" s="41">
        <f t="shared" si="11"/>
        <v>0.02945590277777777</v>
      </c>
      <c r="AM17" s="39">
        <f t="shared" si="12"/>
        <v>4</v>
      </c>
      <c r="AN17" s="39">
        <f t="shared" si="13"/>
        <v>93</v>
      </c>
      <c r="AO17" s="39">
        <f t="shared" si="14"/>
        <v>8</v>
      </c>
      <c r="AP17" s="29"/>
    </row>
    <row r="18" spans="1:42" s="30" customFormat="1" ht="15" customHeight="1">
      <c r="A18" s="20">
        <v>37</v>
      </c>
      <c r="B18" s="42" t="s">
        <v>36</v>
      </c>
      <c r="C18" s="21">
        <v>0.13194444444444445</v>
      </c>
      <c r="D18" s="22">
        <v>67.38</v>
      </c>
      <c r="E18" s="23">
        <v>0</v>
      </c>
      <c r="F18" s="24">
        <f t="shared" si="0"/>
        <v>8</v>
      </c>
      <c r="G18" s="25">
        <v>0</v>
      </c>
      <c r="H18" s="23">
        <v>0</v>
      </c>
      <c r="I18" s="26">
        <f t="shared" si="1"/>
        <v>1</v>
      </c>
      <c r="J18" s="22">
        <v>79.22</v>
      </c>
      <c r="K18" s="23">
        <v>0.0005844907407407408</v>
      </c>
      <c r="L18" s="26">
        <f t="shared" si="2"/>
        <v>8</v>
      </c>
      <c r="M18" s="22">
        <v>62.94</v>
      </c>
      <c r="N18" s="23">
        <v>0.0009490740740740741</v>
      </c>
      <c r="O18" s="26">
        <f t="shared" si="3"/>
        <v>7</v>
      </c>
      <c r="P18" s="22">
        <v>9.5</v>
      </c>
      <c r="Q18" s="23">
        <v>0</v>
      </c>
      <c r="R18" s="20">
        <f t="shared" si="4"/>
        <v>7</v>
      </c>
      <c r="S18" s="25">
        <v>70</v>
      </c>
      <c r="T18" s="23">
        <v>0</v>
      </c>
      <c r="U18" s="26">
        <f t="shared" si="5"/>
        <v>8</v>
      </c>
      <c r="V18" s="25">
        <v>0</v>
      </c>
      <c r="W18" s="23">
        <v>0</v>
      </c>
      <c r="X18" s="26">
        <f t="shared" si="6"/>
        <v>1</v>
      </c>
      <c r="Y18" s="27">
        <v>0</v>
      </c>
      <c r="Z18" s="23">
        <v>0</v>
      </c>
      <c r="AA18" s="26">
        <f t="shared" si="7"/>
        <v>1</v>
      </c>
      <c r="AB18" s="22">
        <v>16.92</v>
      </c>
      <c r="AC18" s="23">
        <v>0</v>
      </c>
      <c r="AD18" s="26">
        <f t="shared" si="8"/>
        <v>20</v>
      </c>
      <c r="AE18" s="25">
        <v>0</v>
      </c>
      <c r="AF18" s="23">
        <v>0.0006282407407407407</v>
      </c>
      <c r="AG18" s="26">
        <f t="shared" si="9"/>
        <v>1</v>
      </c>
      <c r="AH18" s="22">
        <v>25.68</v>
      </c>
      <c r="AI18" s="23">
        <v>0</v>
      </c>
      <c r="AJ18" s="20">
        <f t="shared" si="10"/>
        <v>8</v>
      </c>
      <c r="AK18" s="23">
        <v>0.16582175925925927</v>
      </c>
      <c r="AL18" s="28">
        <f t="shared" si="11"/>
        <v>0.03171550925925926</v>
      </c>
      <c r="AM18" s="26">
        <f t="shared" si="12"/>
        <v>8</v>
      </c>
      <c r="AN18" s="26">
        <f t="shared" si="13"/>
        <v>78</v>
      </c>
      <c r="AO18" s="26">
        <f t="shared" si="14"/>
        <v>6</v>
      </c>
      <c r="AP18" s="29"/>
    </row>
    <row r="19" spans="1:42" s="30" customFormat="1" ht="15" customHeight="1">
      <c r="A19" s="32">
        <v>40</v>
      </c>
      <c r="B19" s="33" t="s">
        <v>37</v>
      </c>
      <c r="C19" s="34">
        <v>0.15277777777777776</v>
      </c>
      <c r="D19" s="35">
        <v>79.41</v>
      </c>
      <c r="E19" s="36">
        <v>0</v>
      </c>
      <c r="F19" s="37">
        <f t="shared" si="0"/>
        <v>13</v>
      </c>
      <c r="G19" s="38">
        <v>5</v>
      </c>
      <c r="H19" s="36">
        <v>0</v>
      </c>
      <c r="I19" s="39">
        <f t="shared" si="1"/>
        <v>13</v>
      </c>
      <c r="J19" s="35">
        <v>66.85</v>
      </c>
      <c r="K19" s="36">
        <v>0</v>
      </c>
      <c r="L19" s="39">
        <f t="shared" si="2"/>
        <v>5</v>
      </c>
      <c r="M19" s="35">
        <v>75.19</v>
      </c>
      <c r="N19" s="36">
        <v>0.0014928240740740741</v>
      </c>
      <c r="O19" s="39">
        <f t="shared" si="3"/>
        <v>19</v>
      </c>
      <c r="P19" s="35">
        <v>12.2</v>
      </c>
      <c r="Q19" s="36">
        <v>0.001736111111111111</v>
      </c>
      <c r="R19" s="32">
        <f t="shared" si="4"/>
        <v>15</v>
      </c>
      <c r="S19" s="38">
        <v>60</v>
      </c>
      <c r="T19" s="36">
        <v>0</v>
      </c>
      <c r="U19" s="39">
        <f t="shared" si="5"/>
        <v>7</v>
      </c>
      <c r="V19" s="38">
        <v>5</v>
      </c>
      <c r="W19" s="36">
        <v>0</v>
      </c>
      <c r="X19" s="39">
        <f t="shared" si="6"/>
        <v>15</v>
      </c>
      <c r="Y19" s="40">
        <v>0</v>
      </c>
      <c r="Z19" s="36">
        <v>0</v>
      </c>
      <c r="AA19" s="39">
        <f t="shared" si="7"/>
        <v>1</v>
      </c>
      <c r="AB19" s="35">
        <v>15.09</v>
      </c>
      <c r="AC19" s="36">
        <v>0.0010416666666666667</v>
      </c>
      <c r="AD19" s="39">
        <f t="shared" si="8"/>
        <v>19</v>
      </c>
      <c r="AE19" s="38">
        <v>0</v>
      </c>
      <c r="AF19" s="36">
        <v>0</v>
      </c>
      <c r="AG19" s="39">
        <f t="shared" si="9"/>
        <v>1</v>
      </c>
      <c r="AH19" s="35">
        <v>40.38</v>
      </c>
      <c r="AI19" s="36">
        <v>0.00043449074074074077</v>
      </c>
      <c r="AJ19" s="32">
        <f t="shared" si="10"/>
        <v>20</v>
      </c>
      <c r="AK19" s="36">
        <v>0.19847222222222224</v>
      </c>
      <c r="AL19" s="41">
        <f t="shared" si="11"/>
        <v>0.04098935185185188</v>
      </c>
      <c r="AM19" s="39">
        <f t="shared" si="12"/>
        <v>18</v>
      </c>
      <c r="AN19" s="39">
        <f t="shared" si="13"/>
        <v>146</v>
      </c>
      <c r="AO19" s="39">
        <f t="shared" si="14"/>
        <v>14</v>
      </c>
      <c r="AP19" s="29"/>
    </row>
    <row r="20" spans="1:42" s="30" customFormat="1" ht="15" customHeight="1">
      <c r="A20" s="20">
        <v>43</v>
      </c>
      <c r="B20" s="42" t="s">
        <v>60</v>
      </c>
      <c r="C20" s="21">
        <v>0.16319444444444445</v>
      </c>
      <c r="D20" s="22">
        <v>69.6</v>
      </c>
      <c r="E20" s="23">
        <v>0</v>
      </c>
      <c r="F20" s="24">
        <f t="shared" si="0"/>
        <v>9</v>
      </c>
      <c r="G20" s="25">
        <v>5</v>
      </c>
      <c r="H20" s="23">
        <v>0</v>
      </c>
      <c r="I20" s="26">
        <f t="shared" si="1"/>
        <v>13</v>
      </c>
      <c r="J20" s="22">
        <v>96.56</v>
      </c>
      <c r="K20" s="23">
        <v>0</v>
      </c>
      <c r="L20" s="26">
        <f t="shared" si="2"/>
        <v>13</v>
      </c>
      <c r="M20" s="22">
        <v>60.84</v>
      </c>
      <c r="N20" s="23">
        <v>0.001976273148148148</v>
      </c>
      <c r="O20" s="26">
        <f t="shared" si="3"/>
        <v>5</v>
      </c>
      <c r="P20" s="22">
        <v>9.22</v>
      </c>
      <c r="Q20" s="23">
        <v>0.001388888888888889</v>
      </c>
      <c r="R20" s="20">
        <f t="shared" si="4"/>
        <v>5</v>
      </c>
      <c r="S20" s="25">
        <v>90</v>
      </c>
      <c r="T20" s="23">
        <v>0</v>
      </c>
      <c r="U20" s="26">
        <f t="shared" si="5"/>
        <v>13</v>
      </c>
      <c r="V20" s="25">
        <v>20</v>
      </c>
      <c r="W20" s="23">
        <v>0.0008039351851851852</v>
      </c>
      <c r="X20" s="26">
        <f t="shared" si="6"/>
        <v>17</v>
      </c>
      <c r="Y20" s="27">
        <v>0</v>
      </c>
      <c r="Z20" s="23">
        <v>0</v>
      </c>
      <c r="AA20" s="26">
        <f t="shared" si="7"/>
        <v>1</v>
      </c>
      <c r="AB20" s="22">
        <v>9.51</v>
      </c>
      <c r="AC20" s="23">
        <v>0</v>
      </c>
      <c r="AD20" s="26">
        <f t="shared" si="8"/>
        <v>3</v>
      </c>
      <c r="AE20" s="25">
        <v>0</v>
      </c>
      <c r="AF20" s="23">
        <v>0</v>
      </c>
      <c r="AG20" s="26">
        <f t="shared" si="9"/>
        <v>1</v>
      </c>
      <c r="AH20" s="22">
        <v>18.59</v>
      </c>
      <c r="AI20" s="23">
        <v>0.001597222222222222</v>
      </c>
      <c r="AJ20" s="20">
        <f t="shared" si="10"/>
        <v>5</v>
      </c>
      <c r="AK20" s="23">
        <v>0.1991666666666667</v>
      </c>
      <c r="AL20" s="28">
        <f t="shared" si="11"/>
        <v>0.030205902777777793</v>
      </c>
      <c r="AM20" s="26">
        <f t="shared" si="12"/>
        <v>6</v>
      </c>
      <c r="AN20" s="26">
        <f t="shared" si="13"/>
        <v>91</v>
      </c>
      <c r="AO20" s="26">
        <f t="shared" si="14"/>
        <v>7</v>
      </c>
      <c r="AP20" s="29"/>
    </row>
    <row r="21" spans="1:42" s="30" customFormat="1" ht="15" customHeight="1">
      <c r="A21" s="32">
        <v>47</v>
      </c>
      <c r="B21" s="33" t="s">
        <v>39</v>
      </c>
      <c r="C21" s="34">
        <v>0.17708333333333334</v>
      </c>
      <c r="D21" s="35">
        <v>60.56</v>
      </c>
      <c r="E21" s="36">
        <v>0</v>
      </c>
      <c r="F21" s="37">
        <f t="shared" si="0"/>
        <v>1</v>
      </c>
      <c r="G21" s="38">
        <v>0</v>
      </c>
      <c r="H21" s="36">
        <v>0</v>
      </c>
      <c r="I21" s="39">
        <f t="shared" si="1"/>
        <v>1</v>
      </c>
      <c r="J21" s="35">
        <v>38.56</v>
      </c>
      <c r="K21" s="36">
        <v>0</v>
      </c>
      <c r="L21" s="39">
        <f t="shared" si="2"/>
        <v>1</v>
      </c>
      <c r="M21" s="35">
        <v>76</v>
      </c>
      <c r="N21" s="36">
        <v>0.000429050925925926</v>
      </c>
      <c r="O21" s="39">
        <f t="shared" si="3"/>
        <v>20</v>
      </c>
      <c r="P21" s="35">
        <v>10.8</v>
      </c>
      <c r="Q21" s="36">
        <v>0</v>
      </c>
      <c r="R21" s="32">
        <f t="shared" si="4"/>
        <v>10</v>
      </c>
      <c r="S21" s="38">
        <v>50</v>
      </c>
      <c r="T21" s="36">
        <v>0</v>
      </c>
      <c r="U21" s="39">
        <f t="shared" si="5"/>
        <v>4</v>
      </c>
      <c r="V21" s="38">
        <v>0</v>
      </c>
      <c r="W21" s="36">
        <v>0.0002934027777777778</v>
      </c>
      <c r="X21" s="39">
        <f t="shared" si="6"/>
        <v>1</v>
      </c>
      <c r="Y21" s="40">
        <v>0</v>
      </c>
      <c r="Z21" s="36">
        <v>0</v>
      </c>
      <c r="AA21" s="39">
        <f t="shared" si="7"/>
        <v>1</v>
      </c>
      <c r="AB21" s="35">
        <v>11.73</v>
      </c>
      <c r="AC21" s="36">
        <v>0</v>
      </c>
      <c r="AD21" s="39">
        <f t="shared" si="8"/>
        <v>8</v>
      </c>
      <c r="AE21" s="38">
        <v>0</v>
      </c>
      <c r="AF21" s="36">
        <v>0</v>
      </c>
      <c r="AG21" s="39">
        <f t="shared" si="9"/>
        <v>1</v>
      </c>
      <c r="AH21" s="35">
        <v>17.31</v>
      </c>
      <c r="AI21" s="36">
        <v>0.000839351851851852</v>
      </c>
      <c r="AJ21" s="32">
        <f t="shared" si="10"/>
        <v>3</v>
      </c>
      <c r="AK21" s="36">
        <v>0.21180555555555555</v>
      </c>
      <c r="AL21" s="41">
        <f t="shared" si="11"/>
        <v>0.03316041666666665</v>
      </c>
      <c r="AM21" s="39">
        <f t="shared" si="12"/>
        <v>9</v>
      </c>
      <c r="AN21" s="39">
        <f t="shared" si="13"/>
        <v>60</v>
      </c>
      <c r="AO21" s="39">
        <f t="shared" si="14"/>
        <v>4</v>
      </c>
      <c r="AP21" s="29"/>
    </row>
    <row r="22" spans="1:42" s="30" customFormat="1" ht="15" customHeight="1">
      <c r="A22" s="20">
        <v>46</v>
      </c>
      <c r="B22" s="42" t="s">
        <v>23</v>
      </c>
      <c r="C22" s="21">
        <v>0.17361111111111113</v>
      </c>
      <c r="D22" s="22">
        <v>138.07</v>
      </c>
      <c r="E22" s="23">
        <v>0</v>
      </c>
      <c r="F22" s="24">
        <f t="shared" si="0"/>
        <v>22</v>
      </c>
      <c r="G22" s="25">
        <v>10</v>
      </c>
      <c r="H22" s="23">
        <v>0</v>
      </c>
      <c r="I22" s="26">
        <f t="shared" si="1"/>
        <v>17</v>
      </c>
      <c r="J22" s="22">
        <v>124.68</v>
      </c>
      <c r="K22" s="23">
        <v>0</v>
      </c>
      <c r="L22" s="26">
        <f t="shared" si="2"/>
        <v>17</v>
      </c>
      <c r="M22" s="22">
        <v>67</v>
      </c>
      <c r="N22" s="23">
        <v>0.0005503472222222221</v>
      </c>
      <c r="O22" s="26">
        <f t="shared" si="3"/>
        <v>10</v>
      </c>
      <c r="P22" s="22">
        <v>15.2</v>
      </c>
      <c r="Q22" s="23">
        <v>0</v>
      </c>
      <c r="R22" s="20">
        <f t="shared" si="4"/>
        <v>22</v>
      </c>
      <c r="S22" s="25">
        <v>90</v>
      </c>
      <c r="T22" s="23">
        <v>0</v>
      </c>
      <c r="U22" s="26">
        <f t="shared" si="5"/>
        <v>13</v>
      </c>
      <c r="V22" s="25">
        <v>0</v>
      </c>
      <c r="W22" s="23">
        <v>0</v>
      </c>
      <c r="X22" s="26">
        <f t="shared" si="6"/>
        <v>1</v>
      </c>
      <c r="Y22" s="27">
        <v>25</v>
      </c>
      <c r="Z22" s="23">
        <v>0</v>
      </c>
      <c r="AA22" s="26">
        <f t="shared" si="7"/>
        <v>18</v>
      </c>
      <c r="AB22" s="22">
        <v>21.83</v>
      </c>
      <c r="AC22" s="23">
        <v>0</v>
      </c>
      <c r="AD22" s="26">
        <f t="shared" si="8"/>
        <v>23</v>
      </c>
      <c r="AE22" s="25">
        <v>0</v>
      </c>
      <c r="AF22" s="23">
        <v>0</v>
      </c>
      <c r="AG22" s="26">
        <f t="shared" si="9"/>
        <v>1</v>
      </c>
      <c r="AH22" s="22">
        <v>31.03</v>
      </c>
      <c r="AI22" s="23">
        <v>0</v>
      </c>
      <c r="AJ22" s="20">
        <f t="shared" si="10"/>
        <v>14</v>
      </c>
      <c r="AK22" s="23">
        <v>0.21546296296296297</v>
      </c>
      <c r="AL22" s="28">
        <f t="shared" si="11"/>
        <v>0.041301504629629615</v>
      </c>
      <c r="AM22" s="26">
        <f t="shared" si="12"/>
        <v>20</v>
      </c>
      <c r="AN22" s="26">
        <f t="shared" si="13"/>
        <v>178</v>
      </c>
      <c r="AO22" s="26">
        <f t="shared" si="14"/>
        <v>23</v>
      </c>
      <c r="AP22" s="29"/>
    </row>
    <row r="23" spans="1:42" s="30" customFormat="1" ht="15" customHeight="1">
      <c r="A23" s="32">
        <v>49</v>
      </c>
      <c r="B23" s="33" t="s">
        <v>40</v>
      </c>
      <c r="C23" s="34">
        <v>0.1840277777777778</v>
      </c>
      <c r="D23" s="35">
        <v>63.4</v>
      </c>
      <c r="E23" s="36">
        <v>0</v>
      </c>
      <c r="F23" s="37">
        <f t="shared" si="0"/>
        <v>2</v>
      </c>
      <c r="G23" s="38">
        <v>0</v>
      </c>
      <c r="H23" s="36">
        <v>0</v>
      </c>
      <c r="I23" s="39">
        <f t="shared" si="1"/>
        <v>1</v>
      </c>
      <c r="J23" s="35">
        <v>63.9</v>
      </c>
      <c r="K23" s="36">
        <v>0.0007130787037037036</v>
      </c>
      <c r="L23" s="39">
        <f t="shared" si="2"/>
        <v>4</v>
      </c>
      <c r="M23" s="35">
        <v>65.84</v>
      </c>
      <c r="N23" s="36">
        <v>0</v>
      </c>
      <c r="O23" s="39">
        <f t="shared" si="3"/>
        <v>9</v>
      </c>
      <c r="P23" s="35">
        <v>10.5</v>
      </c>
      <c r="Q23" s="36">
        <v>0</v>
      </c>
      <c r="R23" s="32">
        <f t="shared" si="4"/>
        <v>9</v>
      </c>
      <c r="S23" s="38">
        <v>40</v>
      </c>
      <c r="T23" s="36">
        <v>0</v>
      </c>
      <c r="U23" s="39">
        <f t="shared" si="5"/>
        <v>3</v>
      </c>
      <c r="V23" s="38">
        <v>0</v>
      </c>
      <c r="W23" s="36">
        <v>0.0005306712962962963</v>
      </c>
      <c r="X23" s="39">
        <f t="shared" si="6"/>
        <v>1</v>
      </c>
      <c r="Y23" s="40">
        <v>0</v>
      </c>
      <c r="Z23" s="36">
        <v>0.001388888888888889</v>
      </c>
      <c r="AA23" s="39">
        <f t="shared" si="7"/>
        <v>1</v>
      </c>
      <c r="AB23" s="35">
        <v>10.54</v>
      </c>
      <c r="AC23" s="36">
        <v>0</v>
      </c>
      <c r="AD23" s="39">
        <f t="shared" si="8"/>
        <v>6</v>
      </c>
      <c r="AE23" s="38">
        <v>0</v>
      </c>
      <c r="AF23" s="36">
        <v>0</v>
      </c>
      <c r="AG23" s="39">
        <f t="shared" si="9"/>
        <v>1</v>
      </c>
      <c r="AH23" s="35">
        <v>17.97</v>
      </c>
      <c r="AI23" s="36">
        <v>0.0008736111111111111</v>
      </c>
      <c r="AJ23" s="32">
        <f t="shared" si="10"/>
        <v>4</v>
      </c>
      <c r="AK23" s="36">
        <v>0.21605324074074073</v>
      </c>
      <c r="AL23" s="41">
        <f t="shared" si="11"/>
        <v>0.028519212962962937</v>
      </c>
      <c r="AM23" s="39">
        <f t="shared" si="12"/>
        <v>3</v>
      </c>
      <c r="AN23" s="39">
        <f t="shared" si="13"/>
        <v>44</v>
      </c>
      <c r="AO23" s="39">
        <f t="shared" si="14"/>
        <v>2</v>
      </c>
      <c r="AP23" s="29"/>
    </row>
    <row r="24" spans="1:42" s="30" customFormat="1" ht="15" customHeight="1">
      <c r="A24" s="20">
        <v>50</v>
      </c>
      <c r="B24" s="42" t="s">
        <v>61</v>
      </c>
      <c r="C24" s="21">
        <v>0.1875</v>
      </c>
      <c r="D24" s="22">
        <v>111.25</v>
      </c>
      <c r="E24" s="23">
        <v>0</v>
      </c>
      <c r="F24" s="24">
        <f t="shared" si="0"/>
        <v>20</v>
      </c>
      <c r="G24" s="25">
        <v>15</v>
      </c>
      <c r="H24" s="23">
        <v>0</v>
      </c>
      <c r="I24" s="26">
        <f t="shared" si="1"/>
        <v>20</v>
      </c>
      <c r="J24" s="22">
        <v>999</v>
      </c>
      <c r="K24" s="23">
        <v>0</v>
      </c>
      <c r="L24" s="26">
        <f t="shared" si="2"/>
        <v>23</v>
      </c>
      <c r="M24" s="22">
        <v>82.69</v>
      </c>
      <c r="N24" s="23">
        <v>0</v>
      </c>
      <c r="O24" s="26">
        <f t="shared" si="3"/>
        <v>23</v>
      </c>
      <c r="P24" s="22">
        <v>17.6</v>
      </c>
      <c r="Q24" s="23">
        <v>0</v>
      </c>
      <c r="R24" s="20">
        <f t="shared" si="4"/>
        <v>23</v>
      </c>
      <c r="S24" s="25">
        <v>100</v>
      </c>
      <c r="T24" s="23">
        <v>0</v>
      </c>
      <c r="U24" s="26">
        <f t="shared" si="5"/>
        <v>15</v>
      </c>
      <c r="V24" s="25">
        <v>0</v>
      </c>
      <c r="W24" s="23">
        <v>0</v>
      </c>
      <c r="X24" s="26">
        <f t="shared" si="6"/>
        <v>1</v>
      </c>
      <c r="Y24" s="27">
        <v>0</v>
      </c>
      <c r="Z24" s="23">
        <v>0</v>
      </c>
      <c r="AA24" s="26">
        <f t="shared" si="7"/>
        <v>1</v>
      </c>
      <c r="AB24" s="22">
        <v>14.54</v>
      </c>
      <c r="AC24" s="23">
        <v>0</v>
      </c>
      <c r="AD24" s="26">
        <f t="shared" si="8"/>
        <v>18</v>
      </c>
      <c r="AE24" s="25">
        <v>0</v>
      </c>
      <c r="AF24" s="23">
        <v>0</v>
      </c>
      <c r="AG24" s="26">
        <f t="shared" si="9"/>
        <v>1</v>
      </c>
      <c r="AH24" s="22">
        <v>24.56</v>
      </c>
      <c r="AI24" s="23">
        <v>0</v>
      </c>
      <c r="AJ24" s="20">
        <f t="shared" si="10"/>
        <v>7</v>
      </c>
      <c r="AK24" s="23">
        <v>0.22701388888888888</v>
      </c>
      <c r="AL24" s="28">
        <f t="shared" si="11"/>
        <v>0.039513888888888876</v>
      </c>
      <c r="AM24" s="26">
        <f t="shared" si="12"/>
        <v>16</v>
      </c>
      <c r="AN24" s="26">
        <f t="shared" si="13"/>
        <v>168</v>
      </c>
      <c r="AO24" s="26">
        <f t="shared" si="14"/>
        <v>21</v>
      </c>
      <c r="AP24" s="29"/>
    </row>
    <row r="25" spans="1:41" s="30" customFormat="1" ht="15" customHeight="1">
      <c r="A25" s="32">
        <v>51</v>
      </c>
      <c r="B25" s="33" t="s">
        <v>62</v>
      </c>
      <c r="C25" s="34">
        <v>0.1909722222222222</v>
      </c>
      <c r="D25" s="35">
        <v>78.88</v>
      </c>
      <c r="E25" s="36">
        <v>0</v>
      </c>
      <c r="F25" s="37">
        <f t="shared" si="0"/>
        <v>12</v>
      </c>
      <c r="G25" s="38">
        <v>10</v>
      </c>
      <c r="H25" s="36">
        <v>0</v>
      </c>
      <c r="I25" s="39">
        <f t="shared" si="1"/>
        <v>17</v>
      </c>
      <c r="J25" s="35">
        <v>139.78</v>
      </c>
      <c r="K25" s="36">
        <v>0.0014930555555555556</v>
      </c>
      <c r="L25" s="39">
        <f t="shared" si="2"/>
        <v>21</v>
      </c>
      <c r="M25" s="35">
        <v>61.84</v>
      </c>
      <c r="N25" s="36">
        <v>0.0011461805555555557</v>
      </c>
      <c r="O25" s="39">
        <f t="shared" si="3"/>
        <v>6</v>
      </c>
      <c r="P25" s="35">
        <v>9.7</v>
      </c>
      <c r="Q25" s="36">
        <v>0.0006944444444444445</v>
      </c>
      <c r="R25" s="32">
        <f t="shared" si="4"/>
        <v>8</v>
      </c>
      <c r="S25" s="38">
        <v>20</v>
      </c>
      <c r="T25" s="36">
        <v>0</v>
      </c>
      <c r="U25" s="39">
        <f t="shared" si="5"/>
        <v>1</v>
      </c>
      <c r="V25" s="38">
        <v>0</v>
      </c>
      <c r="W25" s="36">
        <v>0</v>
      </c>
      <c r="X25" s="39">
        <f t="shared" si="6"/>
        <v>1</v>
      </c>
      <c r="Y25" s="40">
        <v>0</v>
      </c>
      <c r="Z25" s="36">
        <v>0.0022569444444444447</v>
      </c>
      <c r="AA25" s="39">
        <f t="shared" si="7"/>
        <v>1</v>
      </c>
      <c r="AB25" s="35">
        <v>20.08</v>
      </c>
      <c r="AC25" s="36">
        <v>0</v>
      </c>
      <c r="AD25" s="39">
        <f t="shared" si="8"/>
        <v>22</v>
      </c>
      <c r="AE25" s="38">
        <v>0</v>
      </c>
      <c r="AF25" s="36">
        <v>0</v>
      </c>
      <c r="AG25" s="39">
        <f t="shared" si="9"/>
        <v>1</v>
      </c>
      <c r="AH25" s="35">
        <v>25.94</v>
      </c>
      <c r="AI25" s="36">
        <v>0</v>
      </c>
      <c r="AJ25" s="32">
        <f t="shared" si="10"/>
        <v>9</v>
      </c>
      <c r="AK25" s="36">
        <v>0.22731481481481483</v>
      </c>
      <c r="AL25" s="41">
        <f t="shared" si="11"/>
        <v>0.030751967592592626</v>
      </c>
      <c r="AM25" s="39">
        <f t="shared" si="12"/>
        <v>7</v>
      </c>
      <c r="AN25" s="39">
        <f t="shared" si="13"/>
        <v>106</v>
      </c>
      <c r="AO25" s="39">
        <f t="shared" si="14"/>
        <v>11</v>
      </c>
    </row>
    <row r="26" spans="1:41" s="30" customFormat="1" ht="15" customHeight="1">
      <c r="A26" s="20">
        <v>53</v>
      </c>
      <c r="B26" s="42" t="s">
        <v>42</v>
      </c>
      <c r="C26" s="21">
        <v>0.19791666666666666</v>
      </c>
      <c r="D26" s="22">
        <v>89.19</v>
      </c>
      <c r="E26" s="23">
        <v>0</v>
      </c>
      <c r="F26" s="24">
        <f t="shared" si="0"/>
        <v>15</v>
      </c>
      <c r="G26" s="25">
        <v>0</v>
      </c>
      <c r="H26" s="23">
        <v>0</v>
      </c>
      <c r="I26" s="26">
        <f t="shared" si="1"/>
        <v>1</v>
      </c>
      <c r="J26" s="22">
        <v>131.19</v>
      </c>
      <c r="K26" s="23">
        <v>0.0020677083333333333</v>
      </c>
      <c r="L26" s="26">
        <f t="shared" si="2"/>
        <v>20</v>
      </c>
      <c r="M26" s="22">
        <v>68.88</v>
      </c>
      <c r="N26" s="23">
        <v>0.001983680555555556</v>
      </c>
      <c r="O26" s="26">
        <f t="shared" si="3"/>
        <v>12</v>
      </c>
      <c r="P26" s="22">
        <v>11.2</v>
      </c>
      <c r="Q26" s="23">
        <v>0.0006944444444444445</v>
      </c>
      <c r="R26" s="20">
        <f t="shared" si="4"/>
        <v>12</v>
      </c>
      <c r="S26" s="25">
        <v>70</v>
      </c>
      <c r="T26" s="23">
        <v>0</v>
      </c>
      <c r="U26" s="26">
        <f t="shared" si="5"/>
        <v>8</v>
      </c>
      <c r="V26" s="25">
        <v>0</v>
      </c>
      <c r="W26" s="23">
        <v>0</v>
      </c>
      <c r="X26" s="26">
        <f t="shared" si="6"/>
        <v>1</v>
      </c>
      <c r="Y26" s="27">
        <v>0</v>
      </c>
      <c r="Z26" s="23">
        <v>0</v>
      </c>
      <c r="AA26" s="26">
        <f t="shared" si="7"/>
        <v>1</v>
      </c>
      <c r="AB26" s="22">
        <v>11.16</v>
      </c>
      <c r="AC26" s="23">
        <v>0</v>
      </c>
      <c r="AD26" s="26">
        <f t="shared" si="8"/>
        <v>7</v>
      </c>
      <c r="AE26" s="25">
        <v>0</v>
      </c>
      <c r="AF26" s="23">
        <v>0</v>
      </c>
      <c r="AG26" s="26">
        <f t="shared" si="9"/>
        <v>1</v>
      </c>
      <c r="AH26" s="22">
        <v>29.41</v>
      </c>
      <c r="AI26" s="23">
        <v>0</v>
      </c>
      <c r="AJ26" s="20">
        <f t="shared" si="10"/>
        <v>13</v>
      </c>
      <c r="AK26" s="23">
        <v>0.23674768518518519</v>
      </c>
      <c r="AL26" s="28">
        <f t="shared" si="11"/>
        <v>0.0340851851851852</v>
      </c>
      <c r="AM26" s="26">
        <f t="shared" si="12"/>
        <v>11</v>
      </c>
      <c r="AN26" s="26">
        <f t="shared" si="13"/>
        <v>102</v>
      </c>
      <c r="AO26" s="26">
        <f t="shared" si="14"/>
        <v>9</v>
      </c>
    </row>
    <row r="27" spans="1:41" s="30" customFormat="1" ht="15" customHeight="1">
      <c r="A27" s="32">
        <v>26</v>
      </c>
      <c r="B27" s="33" t="s">
        <v>63</v>
      </c>
      <c r="C27" s="34">
        <v>0.2152777777777778</v>
      </c>
      <c r="D27" s="35">
        <v>77.37</v>
      </c>
      <c r="E27" s="36">
        <v>0</v>
      </c>
      <c r="F27" s="37">
        <f t="shared" si="0"/>
        <v>11</v>
      </c>
      <c r="G27" s="38">
        <v>5</v>
      </c>
      <c r="H27" s="36">
        <v>0</v>
      </c>
      <c r="I27" s="39">
        <f t="shared" si="1"/>
        <v>13</v>
      </c>
      <c r="J27" s="35">
        <v>71.66</v>
      </c>
      <c r="K27" s="36">
        <v>0</v>
      </c>
      <c r="L27" s="39">
        <f t="shared" si="2"/>
        <v>6</v>
      </c>
      <c r="M27" s="35">
        <v>78.34</v>
      </c>
      <c r="N27" s="36">
        <v>0.000709375</v>
      </c>
      <c r="O27" s="39">
        <f t="shared" si="3"/>
        <v>22</v>
      </c>
      <c r="P27" s="35">
        <v>9</v>
      </c>
      <c r="Q27" s="36">
        <v>0.001388888888888889</v>
      </c>
      <c r="R27" s="32">
        <f t="shared" si="4"/>
        <v>4</v>
      </c>
      <c r="S27" s="38">
        <v>140</v>
      </c>
      <c r="T27" s="36">
        <v>0</v>
      </c>
      <c r="U27" s="39">
        <f t="shared" si="5"/>
        <v>23</v>
      </c>
      <c r="V27" s="38">
        <v>25</v>
      </c>
      <c r="W27" s="36">
        <v>0</v>
      </c>
      <c r="X27" s="39">
        <f t="shared" si="6"/>
        <v>21</v>
      </c>
      <c r="Y27" s="40">
        <v>0</v>
      </c>
      <c r="Z27" s="36">
        <v>0</v>
      </c>
      <c r="AA27" s="39">
        <f t="shared" si="7"/>
        <v>1</v>
      </c>
      <c r="AB27" s="35">
        <v>10.2</v>
      </c>
      <c r="AC27" s="36">
        <v>0</v>
      </c>
      <c r="AD27" s="39">
        <f t="shared" si="8"/>
        <v>5</v>
      </c>
      <c r="AE27" s="38">
        <v>0</v>
      </c>
      <c r="AF27" s="36">
        <v>0</v>
      </c>
      <c r="AG27" s="39">
        <f t="shared" si="9"/>
        <v>1</v>
      </c>
      <c r="AH27" s="35">
        <v>28.75</v>
      </c>
      <c r="AI27" s="36">
        <v>0</v>
      </c>
      <c r="AJ27" s="32">
        <f t="shared" si="10"/>
        <v>12</v>
      </c>
      <c r="AK27" s="36">
        <v>0.25375</v>
      </c>
      <c r="AL27" s="41">
        <f t="shared" si="11"/>
        <v>0.036373958333333296</v>
      </c>
      <c r="AM27" s="39">
        <f t="shared" si="12"/>
        <v>13</v>
      </c>
      <c r="AN27" s="39">
        <f t="shared" si="13"/>
        <v>132</v>
      </c>
      <c r="AO27" s="39">
        <f t="shared" si="14"/>
        <v>12</v>
      </c>
    </row>
    <row r="28" spans="1:6" ht="15">
      <c r="A28" s="3"/>
      <c r="B28" s="3"/>
      <c r="C28" s="14"/>
      <c r="D28" s="15"/>
      <c r="E28" s="3"/>
      <c r="F28" s="3"/>
    </row>
    <row r="29" spans="1:41" ht="20.25">
      <c r="A29" s="62" t="s">
        <v>47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42" s="30" customFormat="1" ht="15" customHeight="1">
      <c r="A30" s="20">
        <v>15</v>
      </c>
      <c r="B30" s="42" t="s">
        <v>64</v>
      </c>
      <c r="C30" s="21">
        <v>0.04861111111111111</v>
      </c>
      <c r="D30" s="22">
        <v>131.91</v>
      </c>
      <c r="E30" s="23">
        <v>0</v>
      </c>
      <c r="F30" s="24"/>
      <c r="G30" s="25">
        <v>25</v>
      </c>
      <c r="H30" s="23">
        <v>0</v>
      </c>
      <c r="I30" s="26"/>
      <c r="J30" s="22">
        <v>96.56</v>
      </c>
      <c r="K30" s="23">
        <v>0.0008450231481481481</v>
      </c>
      <c r="L30" s="26"/>
      <c r="M30" s="22">
        <v>75.66</v>
      </c>
      <c r="N30" s="23">
        <v>0</v>
      </c>
      <c r="O30" s="26"/>
      <c r="P30" s="22">
        <v>26</v>
      </c>
      <c r="Q30" s="23">
        <v>0.0011574074074074073</v>
      </c>
      <c r="R30" s="20"/>
      <c r="S30" s="25">
        <v>120</v>
      </c>
      <c r="T30" s="23">
        <v>0</v>
      </c>
      <c r="U30" s="26"/>
      <c r="V30" s="25">
        <v>0</v>
      </c>
      <c r="W30" s="23">
        <v>0</v>
      </c>
      <c r="X30" s="26"/>
      <c r="Y30" s="27">
        <v>25</v>
      </c>
      <c r="Z30" s="23">
        <v>0</v>
      </c>
      <c r="AA30" s="26"/>
      <c r="AB30" s="22">
        <v>16.67</v>
      </c>
      <c r="AC30" s="23">
        <v>0</v>
      </c>
      <c r="AD30" s="26"/>
      <c r="AE30" s="25">
        <v>0</v>
      </c>
      <c r="AF30" s="23">
        <v>0</v>
      </c>
      <c r="AG30" s="26"/>
      <c r="AH30" s="22">
        <v>44.03</v>
      </c>
      <c r="AI30" s="23">
        <v>0</v>
      </c>
      <c r="AJ30" s="20"/>
      <c r="AK30" s="23">
        <v>0.09482638888888889</v>
      </c>
      <c r="AL30" s="28">
        <f>SUM(AK30-C30-E30-H30-K30-N30-Q30-T30-W30-Z30-AC30-AF30-AI30)</f>
        <v>0.044212847222222226</v>
      </c>
      <c r="AM30" s="26"/>
      <c r="AN30" s="26"/>
      <c r="AO30" s="26"/>
      <c r="AP30" s="29"/>
    </row>
    <row r="31" spans="1:41" s="30" customFormat="1" ht="15" customHeight="1">
      <c r="A31" s="32">
        <v>16</v>
      </c>
      <c r="B31" s="33" t="s">
        <v>65</v>
      </c>
      <c r="C31" s="34">
        <v>0.052083333333333336</v>
      </c>
      <c r="D31" s="35">
        <v>82.07</v>
      </c>
      <c r="E31" s="36">
        <v>0</v>
      </c>
      <c r="F31" s="37"/>
      <c r="G31" s="38">
        <v>0</v>
      </c>
      <c r="H31" s="36">
        <v>0</v>
      </c>
      <c r="I31" s="39"/>
      <c r="J31" s="35">
        <v>107.84</v>
      </c>
      <c r="K31" s="36">
        <v>0</v>
      </c>
      <c r="L31" s="39"/>
      <c r="M31" s="35">
        <v>70.32</v>
      </c>
      <c r="N31" s="36">
        <v>0.0006148148148148148</v>
      </c>
      <c r="O31" s="39"/>
      <c r="P31" s="35">
        <v>17</v>
      </c>
      <c r="Q31" s="36">
        <v>0.0015624999999999999</v>
      </c>
      <c r="R31" s="32"/>
      <c r="S31" s="38">
        <v>90</v>
      </c>
      <c r="T31" s="36">
        <v>0</v>
      </c>
      <c r="U31" s="39"/>
      <c r="V31" s="38">
        <v>20</v>
      </c>
      <c r="W31" s="36">
        <v>0</v>
      </c>
      <c r="X31" s="39"/>
      <c r="Y31" s="40">
        <v>0</v>
      </c>
      <c r="Z31" s="36">
        <v>0.0022569444444444447</v>
      </c>
      <c r="AA31" s="39"/>
      <c r="AB31" s="35">
        <v>15.67</v>
      </c>
      <c r="AC31" s="36">
        <v>0</v>
      </c>
      <c r="AD31" s="39"/>
      <c r="AE31" s="38">
        <v>0</v>
      </c>
      <c r="AF31" s="36">
        <v>0</v>
      </c>
      <c r="AG31" s="39"/>
      <c r="AH31" s="35">
        <v>27.81</v>
      </c>
      <c r="AI31" s="36">
        <v>0.0001738425925925926</v>
      </c>
      <c r="AJ31" s="32"/>
      <c r="AK31" s="36">
        <v>0.09505787037037038</v>
      </c>
      <c r="AL31" s="41">
        <f>SUM(AK31-C31-E31-H31-K31-N31-Q31-T31-W31-Z31-AC31-AF31-AI31)</f>
        <v>0.038366435185185184</v>
      </c>
      <c r="AM31" s="39"/>
      <c r="AN31" s="39"/>
      <c r="AO31" s="39"/>
    </row>
    <row r="32" spans="1:41" s="30" customFormat="1" ht="15" customHeight="1">
      <c r="A32" s="20">
        <v>55</v>
      </c>
      <c r="B32" s="42" t="s">
        <v>42</v>
      </c>
      <c r="C32" s="21">
        <v>0.20486111111111113</v>
      </c>
      <c r="D32" s="22">
        <v>126.34</v>
      </c>
      <c r="E32" s="23">
        <v>0</v>
      </c>
      <c r="F32" s="24"/>
      <c r="G32" s="25">
        <v>10</v>
      </c>
      <c r="H32" s="23">
        <v>0</v>
      </c>
      <c r="I32" s="26"/>
      <c r="J32" s="22">
        <v>217.49</v>
      </c>
      <c r="K32" s="23">
        <v>0</v>
      </c>
      <c r="L32" s="26"/>
      <c r="M32" s="22">
        <v>69.31</v>
      </c>
      <c r="N32" s="23">
        <v>0</v>
      </c>
      <c r="O32" s="26"/>
      <c r="P32" s="22">
        <v>14.6</v>
      </c>
      <c r="Q32" s="23">
        <v>0</v>
      </c>
      <c r="R32" s="20"/>
      <c r="S32" s="25">
        <v>120</v>
      </c>
      <c r="T32" s="23">
        <v>0</v>
      </c>
      <c r="U32" s="26"/>
      <c r="V32" s="25">
        <v>25</v>
      </c>
      <c r="W32" s="23">
        <v>0</v>
      </c>
      <c r="X32" s="26"/>
      <c r="Y32" s="27">
        <v>25</v>
      </c>
      <c r="Z32" s="23">
        <v>0</v>
      </c>
      <c r="AA32" s="26"/>
      <c r="AB32" s="22">
        <v>14.26</v>
      </c>
      <c r="AC32" s="23">
        <v>0</v>
      </c>
      <c r="AD32" s="26"/>
      <c r="AE32" s="25">
        <v>0</v>
      </c>
      <c r="AF32" s="23">
        <v>0</v>
      </c>
      <c r="AG32" s="26"/>
      <c r="AH32" s="22">
        <v>45.5</v>
      </c>
      <c r="AI32" s="23">
        <v>0</v>
      </c>
      <c r="AJ32" s="20"/>
      <c r="AK32" s="23">
        <v>0.2485763888888889</v>
      </c>
      <c r="AL32" s="28">
        <f>SUM(AK32-C32-E32-H32-K32-N32-Q32-T32-W32-Z32-AC32-AF32-AI32)</f>
        <v>0.043715277777777756</v>
      </c>
      <c r="AM32" s="26"/>
      <c r="AN32" s="26"/>
      <c r="AO32" s="26"/>
    </row>
    <row r="33" spans="1:41" ht="14.25" customHeight="1">
      <c r="A33" s="32">
        <v>32</v>
      </c>
      <c r="B33" s="33" t="s">
        <v>29</v>
      </c>
      <c r="C33" s="34">
        <v>0.11458333333333333</v>
      </c>
      <c r="D33" s="35">
        <v>74.25</v>
      </c>
      <c r="E33" s="36">
        <v>0</v>
      </c>
      <c r="F33" s="37"/>
      <c r="G33" s="38">
        <v>15</v>
      </c>
      <c r="H33" s="36">
        <v>0</v>
      </c>
      <c r="I33" s="39"/>
      <c r="J33" s="35">
        <v>111.91</v>
      </c>
      <c r="K33" s="36">
        <v>0</v>
      </c>
      <c r="L33" s="39"/>
      <c r="M33" s="35">
        <v>55.03</v>
      </c>
      <c r="N33" s="36">
        <v>0</v>
      </c>
      <c r="O33" s="39"/>
      <c r="P33" s="35">
        <v>8.2</v>
      </c>
      <c r="Q33" s="36">
        <v>0</v>
      </c>
      <c r="R33" s="32"/>
      <c r="S33" s="38">
        <v>90</v>
      </c>
      <c r="T33" s="36">
        <v>0</v>
      </c>
      <c r="U33" s="39">
        <f>RANK(S33,$S$3:$S$27,1)</f>
        <v>13</v>
      </c>
      <c r="V33" s="38">
        <v>0</v>
      </c>
      <c r="W33" s="36">
        <v>0</v>
      </c>
      <c r="X33" s="39"/>
      <c r="Y33" s="40">
        <v>0</v>
      </c>
      <c r="Z33" s="36">
        <v>0</v>
      </c>
      <c r="AA33" s="39"/>
      <c r="AB33" s="35">
        <v>24.86</v>
      </c>
      <c r="AC33" s="36">
        <v>0</v>
      </c>
      <c r="AD33" s="39"/>
      <c r="AE33" s="38">
        <v>0</v>
      </c>
      <c r="AF33" s="36">
        <v>0</v>
      </c>
      <c r="AG33" s="39"/>
      <c r="AH33" s="35">
        <v>25.13</v>
      </c>
      <c r="AI33" s="36">
        <v>0</v>
      </c>
      <c r="AJ33" s="32"/>
      <c r="AK33" s="36">
        <v>0.15557870370370372</v>
      </c>
      <c r="AL33" s="41">
        <f>SUM(AK33-C33-E33-H33-K33-N33-Q33-T33-W33-Z33-AC33-AF33-AI33)</f>
        <v>0.04099537037037039</v>
      </c>
      <c r="AM33" s="39"/>
      <c r="AN33" s="39"/>
      <c r="AO33" s="39"/>
    </row>
    <row r="34" spans="1:6" ht="28.5" customHeight="1">
      <c r="A34" s="3"/>
      <c r="B34" s="3"/>
      <c r="C34" s="3"/>
      <c r="D34" s="3"/>
      <c r="E34" s="3"/>
      <c r="F34" s="3"/>
    </row>
    <row r="35" spans="1:6" ht="28.5" customHeight="1">
      <c r="A35" s="3"/>
      <c r="B35" s="3"/>
      <c r="C35" s="3"/>
      <c r="D35" s="3"/>
      <c r="E35" s="3"/>
      <c r="F35" s="3"/>
    </row>
    <row r="36" spans="1:6" ht="28.5" customHeight="1">
      <c r="A36" s="3"/>
      <c r="B36" s="3"/>
      <c r="C36" s="3"/>
      <c r="D36" s="3"/>
      <c r="E36" s="3"/>
      <c r="F36" s="3"/>
    </row>
    <row r="37" spans="1:6" ht="28.5" customHeight="1">
      <c r="A37" s="3"/>
      <c r="B37" s="3"/>
      <c r="C37" s="3"/>
      <c r="D37" s="3"/>
      <c r="E37" s="3"/>
      <c r="F37" s="3"/>
    </row>
    <row r="38" spans="1:6" ht="28.5" customHeight="1">
      <c r="A38" s="3"/>
      <c r="B38" s="3"/>
      <c r="C38" s="3"/>
      <c r="D38" s="3"/>
      <c r="E38" s="3"/>
      <c r="F38" s="3"/>
    </row>
    <row r="39" spans="1:6" ht="28.5" customHeight="1">
      <c r="A39" s="3"/>
      <c r="B39" s="3"/>
      <c r="C39" s="3"/>
      <c r="D39" s="3"/>
      <c r="E39" s="3"/>
      <c r="F39" s="3"/>
    </row>
    <row r="40" spans="1:6" ht="28.5" customHeight="1">
      <c r="A40" s="3"/>
      <c r="B40" s="3"/>
      <c r="C40" s="3"/>
      <c r="D40" s="3"/>
      <c r="E40" s="3"/>
      <c r="F40" s="3"/>
    </row>
    <row r="41" spans="1:6" ht="28.5" customHeight="1">
      <c r="A41" s="3"/>
      <c r="B41" s="3"/>
      <c r="C41" s="3"/>
      <c r="D41" s="3"/>
      <c r="E41" s="3"/>
      <c r="F41" s="3"/>
    </row>
    <row r="42" spans="1:6" ht="28.5" customHeight="1">
      <c r="A42" s="3"/>
      <c r="B42" s="3"/>
      <c r="C42" s="3"/>
      <c r="D42" s="3"/>
      <c r="E42" s="3"/>
      <c r="F42" s="3"/>
    </row>
    <row r="43" spans="1:6" ht="28.5" customHeight="1">
      <c r="A43" s="3"/>
      <c r="B43" s="3"/>
      <c r="C43" s="3"/>
      <c r="D43" s="3"/>
      <c r="E43" s="3"/>
      <c r="F43" s="3"/>
    </row>
    <row r="44" spans="1:6" ht="28.5" customHeight="1">
      <c r="A44" s="3"/>
      <c r="B44" s="3"/>
      <c r="C44" s="3"/>
      <c r="D44" s="3"/>
      <c r="E44" s="3"/>
      <c r="F44" s="3"/>
    </row>
    <row r="45" spans="1:6" ht="28.5" customHeight="1">
      <c r="A45" s="3"/>
      <c r="B45" s="3"/>
      <c r="C45" s="3"/>
      <c r="D45" s="3"/>
      <c r="E45" s="3"/>
      <c r="F45" s="3"/>
    </row>
    <row r="46" spans="1:6" ht="28.5" customHeight="1">
      <c r="A46" s="3"/>
      <c r="B46" s="3"/>
      <c r="C46" s="3"/>
      <c r="D46" s="3"/>
      <c r="E46" s="3"/>
      <c r="F46" s="3"/>
    </row>
    <row r="47" spans="1:6" ht="28.5" customHeight="1">
      <c r="A47" s="3"/>
      <c r="B47" s="3"/>
      <c r="C47" s="3"/>
      <c r="D47" s="3"/>
      <c r="E47" s="3"/>
      <c r="F47" s="3"/>
    </row>
    <row r="48" spans="1:6" ht="28.5" customHeight="1">
      <c r="A48" s="3"/>
      <c r="B48" s="3"/>
      <c r="C48" s="3"/>
      <c r="D48" s="3"/>
      <c r="E48" s="3"/>
      <c r="F48" s="3"/>
    </row>
    <row r="49" spans="1:6" ht="28.5" customHeight="1">
      <c r="A49" s="3"/>
      <c r="B49" s="3"/>
      <c r="C49" s="3"/>
      <c r="D49" s="3"/>
      <c r="E49" s="3"/>
      <c r="F49" s="3"/>
    </row>
    <row r="50" spans="1:6" ht="28.5" customHeight="1">
      <c r="A50" s="3"/>
      <c r="B50" s="3"/>
      <c r="C50" s="3"/>
      <c r="D50" s="3"/>
      <c r="E50" s="3"/>
      <c r="F50" s="3"/>
    </row>
    <row r="51" spans="1:6" ht="28.5" customHeight="1">
      <c r="A51" s="3"/>
      <c r="B51" s="3"/>
      <c r="C51" s="3"/>
      <c r="D51" s="3"/>
      <c r="E51" s="3"/>
      <c r="F51" s="3"/>
    </row>
    <row r="52" spans="1:6" ht="28.5" customHeight="1">
      <c r="A52" s="3"/>
      <c r="B52" s="3"/>
      <c r="C52" s="3"/>
      <c r="D52" s="3"/>
      <c r="E52" s="3"/>
      <c r="F52" s="3"/>
    </row>
    <row r="53" spans="1:6" ht="28.5" customHeight="1">
      <c r="A53" s="3"/>
      <c r="B53" s="3"/>
      <c r="C53" s="3"/>
      <c r="D53" s="3"/>
      <c r="E53" s="3"/>
      <c r="F53" s="3"/>
    </row>
    <row r="54" spans="1:6" ht="28.5" customHeight="1">
      <c r="A54" s="3"/>
      <c r="B54" s="3"/>
      <c r="C54" s="3"/>
      <c r="D54" s="3"/>
      <c r="E54" s="3"/>
      <c r="F54" s="3"/>
    </row>
    <row r="55" spans="1:6" ht="28.5" customHeight="1">
      <c r="A55" s="3"/>
      <c r="B55" s="3"/>
      <c r="C55" s="3"/>
      <c r="D55" s="3"/>
      <c r="E55" s="3"/>
      <c r="F55" s="3"/>
    </row>
    <row r="56" spans="1:6" ht="28.5" customHeight="1">
      <c r="A56" s="3"/>
      <c r="B56" s="3"/>
      <c r="C56" s="3"/>
      <c r="D56" s="3"/>
      <c r="E56" s="3"/>
      <c r="F56" s="3"/>
    </row>
    <row r="57" spans="1:6" ht="28.5" customHeight="1">
      <c r="A57" s="3"/>
      <c r="B57" s="3"/>
      <c r="C57" s="3"/>
      <c r="D57" s="3"/>
      <c r="E57" s="3"/>
      <c r="F57" s="3"/>
    </row>
    <row r="58" spans="1:6" ht="28.5" customHeight="1">
      <c r="A58" s="3"/>
      <c r="B58" s="3"/>
      <c r="C58" s="3"/>
      <c r="D58" s="3"/>
      <c r="E58" s="3"/>
      <c r="F58" s="3"/>
    </row>
    <row r="59" spans="1:6" ht="28.5" customHeight="1">
      <c r="A59" s="3"/>
      <c r="B59" s="3"/>
      <c r="C59" s="3"/>
      <c r="D59" s="3"/>
      <c r="E59" s="3"/>
      <c r="F59" s="3"/>
    </row>
    <row r="60" spans="1:6" ht="28.5" customHeight="1">
      <c r="A60" s="3"/>
      <c r="B60" s="3"/>
      <c r="C60" s="3"/>
      <c r="D60" s="3"/>
      <c r="E60" s="3"/>
      <c r="F60" s="3"/>
    </row>
    <row r="61" spans="1:6" ht="28.5" customHeight="1">
      <c r="A61" s="3"/>
      <c r="B61" s="3"/>
      <c r="C61" s="3"/>
      <c r="D61" s="3"/>
      <c r="E61" s="3"/>
      <c r="F61" s="3"/>
    </row>
    <row r="62" spans="1:6" ht="28.5" customHeight="1">
      <c r="A62" s="3"/>
      <c r="B62" s="3"/>
      <c r="C62" s="3"/>
      <c r="D62" s="3"/>
      <c r="E62" s="3"/>
      <c r="F62" s="3"/>
    </row>
  </sheetData>
  <sheetProtection/>
  <mergeCells count="17">
    <mergeCell ref="AL3:AM3"/>
    <mergeCell ref="AN3:AO3"/>
    <mergeCell ref="A29:AO29"/>
    <mergeCell ref="A1:AO1"/>
    <mergeCell ref="A3:A4"/>
    <mergeCell ref="B3:B4"/>
    <mergeCell ref="D3:F3"/>
    <mergeCell ref="G3:I3"/>
    <mergeCell ref="J3:L3"/>
    <mergeCell ref="M3:O3"/>
    <mergeCell ref="AH3:AJ3"/>
    <mergeCell ref="P3:R3"/>
    <mergeCell ref="S3:U3"/>
    <mergeCell ref="V3:X3"/>
    <mergeCell ref="Y3:AA3"/>
    <mergeCell ref="AB3:AD3"/>
    <mergeCell ref="AE3:AG3"/>
  </mergeCells>
  <conditionalFormatting sqref="AG5:AG27 AM5:AM27 AO5:AO27 R5:R27 I5:I27 L5:L27 O5:O27 U5:U27 X5:X27 AA5:AA27 AD5:AD27 F5:F27 AJ5:AJ27 AG30:AG32 AM30:AM32 AO30:AO32 R30:R32 I30:I32 L30:L32 O30:O32 U30:U32 X30:X32 AA30:AA32 AD30:AD32 F30:F32 AJ30:AJ32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AG33 AM33 AO33 R33 I33 L33 O33 U33 X33 AA33 AD33 F33 AJ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1"/>
  <sheetViews>
    <sheetView zoomScalePageLayoutView="0" workbookViewId="0" topLeftCell="A1">
      <selection activeCell="AM5" sqref="AM5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0.13671875" style="16" customWidth="1"/>
    <col min="4" max="4" width="5.7109375" style="17" customWidth="1"/>
    <col min="5" max="5" width="2.00390625" style="0" hidden="1" customWidth="1"/>
    <col min="6" max="6" width="3.8515625" style="0" customWidth="1"/>
    <col min="7" max="7" width="3.7109375" style="0" customWidth="1"/>
    <col min="8" max="8" width="1.28515625" style="0" hidden="1" customWidth="1"/>
    <col min="9" max="9" width="3.7109375" style="0" customWidth="1"/>
    <col min="10" max="10" width="6.140625" style="0" customWidth="1"/>
    <col min="11" max="11" width="2.00390625" style="0" hidden="1" customWidth="1"/>
    <col min="12" max="12" width="3.421875" style="0" customWidth="1"/>
    <col min="13" max="13" width="6.140625" style="0" customWidth="1"/>
    <col min="14" max="14" width="1.7109375" style="0" hidden="1" customWidth="1"/>
    <col min="15" max="15" width="3.8515625" style="0" customWidth="1"/>
    <col min="16" max="16" width="5.8515625" style="0" customWidth="1"/>
    <col min="17" max="17" width="1.57421875" style="0" hidden="1" customWidth="1"/>
    <col min="18" max="18" width="4.421875" style="0" customWidth="1"/>
    <col min="19" max="19" width="3.8515625" style="0" customWidth="1"/>
    <col min="20" max="20" width="1.1484375" style="0" hidden="1" customWidth="1"/>
    <col min="21" max="21" width="3.8515625" style="0" customWidth="1"/>
    <col min="22" max="22" width="3.7109375" style="0" customWidth="1"/>
    <col min="23" max="23" width="1.57421875" style="0" hidden="1" customWidth="1"/>
    <col min="24" max="24" width="3.8515625" style="0" customWidth="1"/>
    <col min="25" max="25" width="3.421875" style="0" customWidth="1"/>
    <col min="26" max="26" width="1.7109375" style="0" hidden="1" customWidth="1"/>
    <col min="27" max="27" width="4.28125" style="0" customWidth="1"/>
    <col min="28" max="28" width="5.28125" style="0" customWidth="1"/>
    <col min="29" max="29" width="0.71875" style="0" hidden="1" customWidth="1"/>
    <col min="30" max="30" width="4.7109375" style="3" customWidth="1"/>
    <col min="31" max="31" width="4.57421875" style="0" customWidth="1"/>
    <col min="32" max="32" width="0.13671875" style="0" hidden="1" customWidth="1"/>
    <col min="33" max="33" width="4.57421875" style="0" customWidth="1"/>
    <col min="34" max="34" width="6.140625" style="0" customWidth="1"/>
    <col min="35" max="35" width="1.421875" style="0" hidden="1" customWidth="1"/>
    <col min="36" max="36" width="4.421875" style="0" customWidth="1"/>
    <col min="37" max="37" width="1.1484375" style="0" hidden="1" customWidth="1"/>
    <col min="38" max="38" width="8.7109375" style="0" customWidth="1"/>
    <col min="39" max="39" width="4.57421875" style="0" customWidth="1"/>
    <col min="40" max="40" width="5.28125" style="0" customWidth="1"/>
    <col min="41" max="41" width="4.8515625" style="0" customWidth="1"/>
  </cols>
  <sheetData>
    <row r="1" spans="1:41" ht="28.5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ht="6" customHeight="1"/>
    <row r="3" spans="1:47" ht="26.25" customHeight="1">
      <c r="A3" s="64" t="s">
        <v>45</v>
      </c>
      <c r="B3" s="66" t="s">
        <v>13</v>
      </c>
      <c r="C3" s="1" t="s">
        <v>0</v>
      </c>
      <c r="D3" s="61" t="s">
        <v>51</v>
      </c>
      <c r="E3" s="61"/>
      <c r="F3" s="61"/>
      <c r="G3" s="61" t="s">
        <v>1</v>
      </c>
      <c r="H3" s="61"/>
      <c r="I3" s="61"/>
      <c r="J3" s="61" t="s">
        <v>2</v>
      </c>
      <c r="K3" s="61"/>
      <c r="L3" s="61"/>
      <c r="M3" s="61" t="s">
        <v>3</v>
      </c>
      <c r="N3" s="61"/>
      <c r="O3" s="61"/>
      <c r="P3" s="61" t="s">
        <v>4</v>
      </c>
      <c r="Q3" s="61"/>
      <c r="R3" s="61"/>
      <c r="S3" s="61" t="s">
        <v>5</v>
      </c>
      <c r="T3" s="61"/>
      <c r="U3" s="61"/>
      <c r="V3" s="61" t="s">
        <v>6</v>
      </c>
      <c r="W3" s="61"/>
      <c r="X3" s="61"/>
      <c r="Y3" s="61" t="s">
        <v>7</v>
      </c>
      <c r="Z3" s="61"/>
      <c r="AA3" s="61"/>
      <c r="AB3" s="61" t="s">
        <v>8</v>
      </c>
      <c r="AC3" s="61"/>
      <c r="AD3" s="61"/>
      <c r="AE3" s="61" t="s">
        <v>9</v>
      </c>
      <c r="AF3" s="61"/>
      <c r="AG3" s="61"/>
      <c r="AH3" s="58" t="s">
        <v>10</v>
      </c>
      <c r="AI3" s="59"/>
      <c r="AJ3" s="60"/>
      <c r="AK3" s="18" t="s">
        <v>11</v>
      </c>
      <c r="AL3" s="61" t="s">
        <v>46</v>
      </c>
      <c r="AM3" s="61"/>
      <c r="AN3" s="61" t="s">
        <v>12</v>
      </c>
      <c r="AO3" s="61"/>
      <c r="AP3" s="3"/>
      <c r="AQ3" s="3"/>
      <c r="AR3" s="3"/>
      <c r="AS3" s="3"/>
      <c r="AT3" s="3"/>
      <c r="AU3" s="3"/>
    </row>
    <row r="4" spans="1:42" ht="15">
      <c r="A4" s="65"/>
      <c r="B4" s="67"/>
      <c r="C4" s="1" t="s">
        <v>14</v>
      </c>
      <c r="D4" s="4" t="s">
        <v>15</v>
      </c>
      <c r="E4" s="2" t="s">
        <v>16</v>
      </c>
      <c r="F4" s="2" t="s">
        <v>17</v>
      </c>
      <c r="G4" s="2" t="s">
        <v>18</v>
      </c>
      <c r="H4" s="2" t="s">
        <v>16</v>
      </c>
      <c r="I4" s="2" t="s">
        <v>17</v>
      </c>
      <c r="J4" s="2" t="s">
        <v>15</v>
      </c>
      <c r="K4" s="2" t="s">
        <v>16</v>
      </c>
      <c r="L4" s="2" t="s">
        <v>17</v>
      </c>
      <c r="M4" s="2" t="s">
        <v>15</v>
      </c>
      <c r="N4" s="2" t="s">
        <v>16</v>
      </c>
      <c r="O4" s="2" t="s">
        <v>17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16</v>
      </c>
      <c r="U4" s="2" t="s">
        <v>17</v>
      </c>
      <c r="V4" s="2" t="s">
        <v>18</v>
      </c>
      <c r="W4" s="2" t="s">
        <v>16</v>
      </c>
      <c r="X4" s="2" t="s">
        <v>17</v>
      </c>
      <c r="Y4" s="2" t="s">
        <v>18</v>
      </c>
      <c r="Z4" s="2" t="s">
        <v>16</v>
      </c>
      <c r="AA4" s="2" t="s">
        <v>17</v>
      </c>
      <c r="AB4" s="2" t="s">
        <v>15</v>
      </c>
      <c r="AC4" s="2" t="s">
        <v>16</v>
      </c>
      <c r="AD4" s="2" t="s">
        <v>17</v>
      </c>
      <c r="AE4" s="2" t="s">
        <v>18</v>
      </c>
      <c r="AF4" s="2" t="s">
        <v>16</v>
      </c>
      <c r="AG4" s="2" t="s">
        <v>17</v>
      </c>
      <c r="AH4" s="2" t="s">
        <v>15</v>
      </c>
      <c r="AI4" s="2" t="s">
        <v>16</v>
      </c>
      <c r="AJ4" s="2" t="s">
        <v>19</v>
      </c>
      <c r="AK4" s="2" t="s">
        <v>15</v>
      </c>
      <c r="AL4" s="2" t="s">
        <v>15</v>
      </c>
      <c r="AM4" s="2" t="s">
        <v>17</v>
      </c>
      <c r="AN4" s="19" t="s">
        <v>20</v>
      </c>
      <c r="AO4" s="19" t="s">
        <v>21</v>
      </c>
      <c r="AP4" s="3"/>
    </row>
    <row r="5" spans="1:42" ht="15">
      <c r="A5" s="44">
        <f>'[1]prezence'!A5</f>
        <v>2</v>
      </c>
      <c r="B5" s="45" t="s">
        <v>22</v>
      </c>
      <c r="C5" s="46">
        <v>0.003472222222222222</v>
      </c>
      <c r="D5" s="47">
        <v>176.5</v>
      </c>
      <c r="E5" s="46">
        <v>0</v>
      </c>
      <c r="F5" s="48">
        <f aca="true" t="shared" si="0" ref="F5:F26">RANK(D5,$D$5:$D$26,1)</f>
        <v>20</v>
      </c>
      <c r="G5" s="49">
        <v>40</v>
      </c>
      <c r="H5" s="46">
        <v>0</v>
      </c>
      <c r="I5" s="50">
        <f aca="true" t="shared" si="1" ref="I5:I26">RANK(G5,$G$5:$G$26,1)</f>
        <v>22</v>
      </c>
      <c r="J5" s="47">
        <v>151.42</v>
      </c>
      <c r="K5" s="46">
        <v>0</v>
      </c>
      <c r="L5" s="50">
        <f aca="true" t="shared" si="2" ref="L5:L26">RANK(J5,$J$5:$J$26,1)</f>
        <v>6</v>
      </c>
      <c r="M5" s="47">
        <v>103.13</v>
      </c>
      <c r="N5" s="46">
        <v>0</v>
      </c>
      <c r="O5" s="50">
        <f aca="true" t="shared" si="3" ref="O5:O26">RANK(M5,$M$5:$M$26,1)</f>
        <v>20</v>
      </c>
      <c r="P5" s="47">
        <v>28.3</v>
      </c>
      <c r="Q5" s="46">
        <v>0.0018518518518518517</v>
      </c>
      <c r="R5" s="50">
        <f aca="true" t="shared" si="4" ref="R5:R26">RANK(P5,$P$5:$P$26,1)</f>
        <v>18</v>
      </c>
      <c r="S5" s="49">
        <v>130</v>
      </c>
      <c r="T5" s="46">
        <v>0</v>
      </c>
      <c r="U5" s="50">
        <f aca="true" t="shared" si="5" ref="U5:U26">RANK(S5,$S$5:$S$26,1)</f>
        <v>19</v>
      </c>
      <c r="V5" s="49">
        <v>0</v>
      </c>
      <c r="W5" s="46">
        <v>0</v>
      </c>
      <c r="X5" s="50">
        <f aca="true" t="shared" si="6" ref="X5:X26">RANK(V5,$V$5:$V$26,1)</f>
        <v>1</v>
      </c>
      <c r="Y5" s="51">
        <v>0</v>
      </c>
      <c r="Z5" s="46">
        <v>0</v>
      </c>
      <c r="AA5" s="50">
        <f aca="true" t="shared" si="7" ref="AA5:AA26">RANK(Y5,$Y$5:$Y$26,1)</f>
        <v>1</v>
      </c>
      <c r="AB5" s="47">
        <v>16.07</v>
      </c>
      <c r="AC5" s="46">
        <v>0</v>
      </c>
      <c r="AD5" s="50">
        <f aca="true" t="shared" si="8" ref="AD5:AD26">RANK(AB5,$AB$5:$AB$26,1)</f>
        <v>13</v>
      </c>
      <c r="AE5" s="49">
        <v>0</v>
      </c>
      <c r="AF5" s="46">
        <v>0</v>
      </c>
      <c r="AG5" s="50">
        <f aca="true" t="shared" si="9" ref="AG5:AG26">RANK(AE5,$AE$5:$AE$26,1)</f>
        <v>1</v>
      </c>
      <c r="AH5" s="47">
        <v>21.47</v>
      </c>
      <c r="AI5" s="46">
        <v>0.00025752314814814816</v>
      </c>
      <c r="AJ5" s="50">
        <f aca="true" t="shared" si="10" ref="AJ5:AJ26">RANK(AH5,$AH$5:$AH$26,1)</f>
        <v>17</v>
      </c>
      <c r="AK5" s="46">
        <v>0.05825231481481482</v>
      </c>
      <c r="AL5" s="52">
        <f aca="true" t="shared" si="11" ref="AL5:AL26">SUM(AK5-C5-E5-H5-K5-N5-Q5-T5-W5-Z5-AC5-AF5-AI5)</f>
        <v>0.05267071759259259</v>
      </c>
      <c r="AM5" s="50">
        <f aca="true" t="shared" si="12" ref="AM5:AM26">RANK(AL5,$AL$5:$AL$26,1)</f>
        <v>22</v>
      </c>
      <c r="AN5" s="50">
        <f aca="true" t="shared" si="13" ref="AN5:AN26">SUM(F5,I5,L5,O5,R5,U5,X5,AA5,AD5,AG5,AM5,AJ5)</f>
        <v>160</v>
      </c>
      <c r="AO5" s="50">
        <f aca="true" t="shared" si="14" ref="AO5:AO26">RANK(AN5,$AN$5:$AN$26,1)</f>
        <v>21</v>
      </c>
      <c r="AP5" s="3"/>
    </row>
    <row r="6" spans="1:42" ht="15">
      <c r="A6" s="5">
        <v>4</v>
      </c>
      <c r="B6" s="43" t="s">
        <v>23</v>
      </c>
      <c r="C6" s="9">
        <v>0.010416666666666666</v>
      </c>
      <c r="D6" s="10">
        <v>175.72</v>
      </c>
      <c r="E6" s="9">
        <v>0</v>
      </c>
      <c r="F6" s="6">
        <f t="shared" si="0"/>
        <v>19</v>
      </c>
      <c r="G6" s="11">
        <v>25</v>
      </c>
      <c r="H6" s="9">
        <v>0</v>
      </c>
      <c r="I6" s="7">
        <f t="shared" si="1"/>
        <v>20</v>
      </c>
      <c r="J6" s="10">
        <v>184.75</v>
      </c>
      <c r="K6" s="9">
        <v>0</v>
      </c>
      <c r="L6" s="7">
        <f t="shared" si="2"/>
        <v>12</v>
      </c>
      <c r="M6" s="10">
        <v>94.13</v>
      </c>
      <c r="N6" s="9">
        <v>0</v>
      </c>
      <c r="O6" s="7">
        <f t="shared" si="3"/>
        <v>15</v>
      </c>
      <c r="P6" s="10">
        <v>31.2</v>
      </c>
      <c r="Q6" s="9">
        <v>0.0033333333333333335</v>
      </c>
      <c r="R6" s="7">
        <f t="shared" si="4"/>
        <v>19</v>
      </c>
      <c r="S6" s="11">
        <v>140</v>
      </c>
      <c r="T6" s="9">
        <v>0.0009606481481481481</v>
      </c>
      <c r="U6" s="7">
        <f t="shared" si="5"/>
        <v>21</v>
      </c>
      <c r="V6" s="11">
        <v>0</v>
      </c>
      <c r="W6" s="9">
        <v>0</v>
      </c>
      <c r="X6" s="7">
        <f t="shared" si="6"/>
        <v>1</v>
      </c>
      <c r="Y6" s="12">
        <v>0</v>
      </c>
      <c r="Z6" s="9">
        <v>0</v>
      </c>
      <c r="AA6" s="7">
        <f t="shared" si="7"/>
        <v>1</v>
      </c>
      <c r="AB6" s="10">
        <v>26.09</v>
      </c>
      <c r="AC6" s="9">
        <v>0</v>
      </c>
      <c r="AD6" s="7">
        <f t="shared" si="8"/>
        <v>21</v>
      </c>
      <c r="AE6" s="11">
        <v>0</v>
      </c>
      <c r="AF6" s="9">
        <v>0</v>
      </c>
      <c r="AG6" s="7">
        <f t="shared" si="9"/>
        <v>1</v>
      </c>
      <c r="AH6" s="10">
        <v>42.16</v>
      </c>
      <c r="AI6" s="9">
        <v>0.00035</v>
      </c>
      <c r="AJ6" s="7">
        <f t="shared" si="10"/>
        <v>22</v>
      </c>
      <c r="AK6" s="9">
        <v>0.0667013888888889</v>
      </c>
      <c r="AL6" s="8">
        <f t="shared" si="11"/>
        <v>0.051640740740740744</v>
      </c>
      <c r="AM6" s="7">
        <f t="shared" si="12"/>
        <v>21</v>
      </c>
      <c r="AN6" s="7">
        <f t="shared" si="13"/>
        <v>173</v>
      </c>
      <c r="AO6" s="7">
        <f t="shared" si="14"/>
        <v>22</v>
      </c>
      <c r="AP6" s="3"/>
    </row>
    <row r="7" spans="1:42" ht="15">
      <c r="A7" s="44">
        <v>7</v>
      </c>
      <c r="B7" s="45" t="s">
        <v>24</v>
      </c>
      <c r="C7" s="46">
        <v>0.020833333333333332</v>
      </c>
      <c r="D7" s="47">
        <v>198.65</v>
      </c>
      <c r="E7" s="46">
        <v>0</v>
      </c>
      <c r="F7" s="48">
        <f t="shared" si="0"/>
        <v>21</v>
      </c>
      <c r="G7" s="49">
        <v>10</v>
      </c>
      <c r="H7" s="46">
        <v>0</v>
      </c>
      <c r="I7" s="50">
        <f t="shared" si="1"/>
        <v>10</v>
      </c>
      <c r="J7" s="47">
        <v>210.47</v>
      </c>
      <c r="K7" s="46">
        <v>0</v>
      </c>
      <c r="L7" s="50">
        <f t="shared" si="2"/>
        <v>13</v>
      </c>
      <c r="M7" s="47">
        <v>90.65</v>
      </c>
      <c r="N7" s="46">
        <v>0</v>
      </c>
      <c r="O7" s="50">
        <f t="shared" si="3"/>
        <v>13</v>
      </c>
      <c r="P7" s="47">
        <v>22.8</v>
      </c>
      <c r="Q7" s="46">
        <v>0.0031249999999999997</v>
      </c>
      <c r="R7" s="50">
        <f t="shared" si="4"/>
        <v>12</v>
      </c>
      <c r="S7" s="49">
        <v>110</v>
      </c>
      <c r="T7" s="46">
        <v>0</v>
      </c>
      <c r="U7" s="50">
        <f t="shared" si="5"/>
        <v>7</v>
      </c>
      <c r="V7" s="49">
        <v>0</v>
      </c>
      <c r="W7" s="46">
        <v>0.0020949074074074073</v>
      </c>
      <c r="X7" s="50">
        <f t="shared" si="6"/>
        <v>1</v>
      </c>
      <c r="Y7" s="51">
        <v>0</v>
      </c>
      <c r="Z7" s="46">
        <v>0</v>
      </c>
      <c r="AA7" s="50">
        <f t="shared" si="7"/>
        <v>1</v>
      </c>
      <c r="AB7" s="47">
        <v>16.08</v>
      </c>
      <c r="AC7" s="46">
        <v>0</v>
      </c>
      <c r="AD7" s="50">
        <f t="shared" si="8"/>
        <v>14</v>
      </c>
      <c r="AE7" s="49">
        <v>0</v>
      </c>
      <c r="AF7" s="46">
        <v>0</v>
      </c>
      <c r="AG7" s="50">
        <f t="shared" si="9"/>
        <v>1</v>
      </c>
      <c r="AH7" s="47">
        <v>24.53</v>
      </c>
      <c r="AI7" s="46">
        <v>0</v>
      </c>
      <c r="AJ7" s="50">
        <f t="shared" si="10"/>
        <v>19</v>
      </c>
      <c r="AK7" s="46">
        <v>0.07150462962962963</v>
      </c>
      <c r="AL7" s="52">
        <f t="shared" si="11"/>
        <v>0.04545138888888889</v>
      </c>
      <c r="AM7" s="50">
        <f t="shared" si="12"/>
        <v>17</v>
      </c>
      <c r="AN7" s="50">
        <f t="shared" si="13"/>
        <v>129</v>
      </c>
      <c r="AO7" s="50">
        <f t="shared" si="14"/>
        <v>14</v>
      </c>
      <c r="AP7" s="3"/>
    </row>
    <row r="8" spans="1:42" ht="15">
      <c r="A8" s="44">
        <v>13</v>
      </c>
      <c r="B8" s="45" t="s">
        <v>26</v>
      </c>
      <c r="C8" s="46">
        <v>0.041666666666666664</v>
      </c>
      <c r="D8" s="47">
        <v>82.69</v>
      </c>
      <c r="E8" s="46">
        <v>0</v>
      </c>
      <c r="F8" s="48">
        <f t="shared" si="0"/>
        <v>2</v>
      </c>
      <c r="G8" s="49">
        <v>0</v>
      </c>
      <c r="H8" s="46">
        <v>0</v>
      </c>
      <c r="I8" s="50">
        <f t="shared" si="1"/>
        <v>1</v>
      </c>
      <c r="J8" s="47">
        <v>82.6</v>
      </c>
      <c r="K8" s="46">
        <v>0.0007606481481481482</v>
      </c>
      <c r="L8" s="50">
        <f t="shared" si="2"/>
        <v>4</v>
      </c>
      <c r="M8" s="47">
        <v>78.75</v>
      </c>
      <c r="N8" s="46">
        <v>0</v>
      </c>
      <c r="O8" s="50">
        <f t="shared" si="3"/>
        <v>6</v>
      </c>
      <c r="P8" s="47">
        <v>24.8</v>
      </c>
      <c r="Q8" s="46">
        <v>0.002546296296296296</v>
      </c>
      <c r="R8" s="50">
        <f t="shared" si="4"/>
        <v>15</v>
      </c>
      <c r="S8" s="49">
        <v>120</v>
      </c>
      <c r="T8" s="46">
        <v>0</v>
      </c>
      <c r="U8" s="50">
        <f t="shared" si="5"/>
        <v>12</v>
      </c>
      <c r="V8" s="49">
        <v>0</v>
      </c>
      <c r="W8" s="46">
        <v>0</v>
      </c>
      <c r="X8" s="50">
        <f t="shared" si="6"/>
        <v>1</v>
      </c>
      <c r="Y8" s="51">
        <v>0</v>
      </c>
      <c r="Z8" s="46">
        <v>0</v>
      </c>
      <c r="AA8" s="50">
        <f t="shared" si="7"/>
        <v>1</v>
      </c>
      <c r="AB8" s="47">
        <v>17.01</v>
      </c>
      <c r="AC8" s="46">
        <v>0</v>
      </c>
      <c r="AD8" s="50">
        <f t="shared" si="8"/>
        <v>17</v>
      </c>
      <c r="AE8" s="49">
        <v>0</v>
      </c>
      <c r="AF8" s="46">
        <v>0</v>
      </c>
      <c r="AG8" s="50">
        <f t="shared" si="9"/>
        <v>1</v>
      </c>
      <c r="AH8" s="47">
        <v>17.19</v>
      </c>
      <c r="AI8" s="46">
        <v>0</v>
      </c>
      <c r="AJ8" s="50">
        <f t="shared" si="10"/>
        <v>3</v>
      </c>
      <c r="AK8" s="46">
        <v>0.08359953703703704</v>
      </c>
      <c r="AL8" s="52">
        <f t="shared" si="11"/>
        <v>0.03862592592592593</v>
      </c>
      <c r="AM8" s="50">
        <f t="shared" si="12"/>
        <v>6</v>
      </c>
      <c r="AN8" s="50">
        <f t="shared" si="13"/>
        <v>69</v>
      </c>
      <c r="AO8" s="50">
        <f t="shared" si="14"/>
        <v>7</v>
      </c>
      <c r="AP8" s="3"/>
    </row>
    <row r="9" spans="1:42" ht="15">
      <c r="A9" s="5">
        <v>14</v>
      </c>
      <c r="B9" s="43" t="s">
        <v>27</v>
      </c>
      <c r="C9" s="9">
        <v>0.04513888888888889</v>
      </c>
      <c r="D9" s="10">
        <v>210.47</v>
      </c>
      <c r="E9" s="9">
        <v>0</v>
      </c>
      <c r="F9" s="6">
        <f t="shared" si="0"/>
        <v>22</v>
      </c>
      <c r="G9" s="11">
        <v>0</v>
      </c>
      <c r="H9" s="9">
        <v>0</v>
      </c>
      <c r="I9" s="7">
        <f t="shared" si="1"/>
        <v>1</v>
      </c>
      <c r="J9" s="10">
        <v>999</v>
      </c>
      <c r="K9" s="9">
        <v>0</v>
      </c>
      <c r="L9" s="7">
        <f t="shared" si="2"/>
        <v>18</v>
      </c>
      <c r="M9" s="10">
        <v>86.47</v>
      </c>
      <c r="N9" s="9">
        <v>0</v>
      </c>
      <c r="O9" s="7">
        <f t="shared" si="3"/>
        <v>9</v>
      </c>
      <c r="P9" s="10">
        <v>33</v>
      </c>
      <c r="Q9" s="9">
        <v>0</v>
      </c>
      <c r="R9" s="7">
        <f t="shared" si="4"/>
        <v>20</v>
      </c>
      <c r="S9" s="11">
        <v>90</v>
      </c>
      <c r="T9" s="9">
        <v>0</v>
      </c>
      <c r="U9" s="7">
        <f t="shared" si="5"/>
        <v>4</v>
      </c>
      <c r="V9" s="11">
        <v>0</v>
      </c>
      <c r="W9" s="9">
        <v>0</v>
      </c>
      <c r="X9" s="7">
        <f t="shared" si="6"/>
        <v>1</v>
      </c>
      <c r="Y9" s="12">
        <v>0</v>
      </c>
      <c r="Z9" s="9">
        <v>0</v>
      </c>
      <c r="AA9" s="7">
        <f t="shared" si="7"/>
        <v>1</v>
      </c>
      <c r="AB9" s="10">
        <v>23.01</v>
      </c>
      <c r="AC9" s="9">
        <v>0</v>
      </c>
      <c r="AD9" s="7">
        <f t="shared" si="8"/>
        <v>20</v>
      </c>
      <c r="AE9" s="11">
        <v>0</v>
      </c>
      <c r="AF9" s="9">
        <v>0</v>
      </c>
      <c r="AG9" s="7">
        <f t="shared" si="9"/>
        <v>1</v>
      </c>
      <c r="AH9" s="10">
        <v>20.78</v>
      </c>
      <c r="AI9" s="9">
        <v>0</v>
      </c>
      <c r="AJ9" s="7">
        <f t="shared" si="10"/>
        <v>14</v>
      </c>
      <c r="AK9" s="9">
        <v>0.09288194444444443</v>
      </c>
      <c r="AL9" s="8">
        <f t="shared" si="11"/>
        <v>0.047743055555555546</v>
      </c>
      <c r="AM9" s="7">
        <f t="shared" si="12"/>
        <v>19</v>
      </c>
      <c r="AN9" s="7">
        <f t="shared" si="13"/>
        <v>130</v>
      </c>
      <c r="AO9" s="7">
        <f t="shared" si="14"/>
        <v>15</v>
      </c>
      <c r="AP9" s="3"/>
    </row>
    <row r="10" spans="1:44" ht="15">
      <c r="A10" s="44">
        <v>17</v>
      </c>
      <c r="B10" s="45" t="s">
        <v>28</v>
      </c>
      <c r="C10" s="46">
        <v>0.0625</v>
      </c>
      <c r="D10" s="47">
        <v>148.09</v>
      </c>
      <c r="E10" s="46">
        <v>0</v>
      </c>
      <c r="F10" s="48">
        <f t="shared" si="0"/>
        <v>15</v>
      </c>
      <c r="G10" s="49">
        <v>20</v>
      </c>
      <c r="H10" s="46">
        <v>0</v>
      </c>
      <c r="I10" s="50">
        <f t="shared" si="1"/>
        <v>18</v>
      </c>
      <c r="J10" s="47">
        <v>219.03</v>
      </c>
      <c r="K10" s="46">
        <v>0</v>
      </c>
      <c r="L10" s="50">
        <f t="shared" si="2"/>
        <v>14</v>
      </c>
      <c r="M10" s="47">
        <v>99.25</v>
      </c>
      <c r="N10" s="46">
        <v>0</v>
      </c>
      <c r="O10" s="50">
        <f t="shared" si="3"/>
        <v>18</v>
      </c>
      <c r="P10" s="47">
        <v>34.8</v>
      </c>
      <c r="Q10" s="46">
        <v>0</v>
      </c>
      <c r="R10" s="50">
        <f t="shared" si="4"/>
        <v>22</v>
      </c>
      <c r="S10" s="49">
        <v>110</v>
      </c>
      <c r="T10" s="46">
        <v>0</v>
      </c>
      <c r="U10" s="50">
        <f t="shared" si="5"/>
        <v>7</v>
      </c>
      <c r="V10" s="49">
        <v>0</v>
      </c>
      <c r="W10" s="46">
        <v>0</v>
      </c>
      <c r="X10" s="50">
        <f t="shared" si="6"/>
        <v>1</v>
      </c>
      <c r="Y10" s="51">
        <v>0</v>
      </c>
      <c r="Z10" s="46">
        <v>0</v>
      </c>
      <c r="AA10" s="50">
        <f t="shared" si="7"/>
        <v>1</v>
      </c>
      <c r="AB10" s="47">
        <v>14.06</v>
      </c>
      <c r="AC10" s="46">
        <v>0</v>
      </c>
      <c r="AD10" s="50">
        <f t="shared" si="8"/>
        <v>4</v>
      </c>
      <c r="AE10" s="49">
        <v>0</v>
      </c>
      <c r="AF10" s="46">
        <v>0</v>
      </c>
      <c r="AG10" s="50">
        <f t="shared" si="9"/>
        <v>1</v>
      </c>
      <c r="AH10" s="47">
        <v>25.63</v>
      </c>
      <c r="AI10" s="46">
        <v>0</v>
      </c>
      <c r="AJ10" s="50">
        <f t="shared" si="10"/>
        <v>20</v>
      </c>
      <c r="AK10" s="46">
        <v>0.1021412037037037</v>
      </c>
      <c r="AL10" s="52">
        <f t="shared" si="11"/>
        <v>0.039641203703703706</v>
      </c>
      <c r="AM10" s="50">
        <f t="shared" si="12"/>
        <v>11</v>
      </c>
      <c r="AN10" s="50">
        <f t="shared" si="13"/>
        <v>132</v>
      </c>
      <c r="AO10" s="50">
        <f t="shared" si="14"/>
        <v>17</v>
      </c>
      <c r="AP10" s="3"/>
      <c r="AR10" s="13"/>
    </row>
    <row r="11" spans="1:42" ht="15">
      <c r="A11" s="5">
        <v>20</v>
      </c>
      <c r="B11" s="43" t="s">
        <v>29</v>
      </c>
      <c r="C11" s="9">
        <v>0.07291666666666667</v>
      </c>
      <c r="D11" s="10">
        <v>87.88</v>
      </c>
      <c r="E11" s="9">
        <v>0</v>
      </c>
      <c r="F11" s="6">
        <f t="shared" si="0"/>
        <v>3</v>
      </c>
      <c r="G11" s="11">
        <v>5</v>
      </c>
      <c r="H11" s="9">
        <v>0</v>
      </c>
      <c r="I11" s="7">
        <f t="shared" si="1"/>
        <v>6</v>
      </c>
      <c r="J11" s="10">
        <v>221.2</v>
      </c>
      <c r="K11" s="9">
        <v>0</v>
      </c>
      <c r="L11" s="7">
        <f t="shared" si="2"/>
        <v>15</v>
      </c>
      <c r="M11" s="10">
        <v>78.9</v>
      </c>
      <c r="N11" s="9">
        <v>0</v>
      </c>
      <c r="O11" s="7">
        <f t="shared" si="3"/>
        <v>7</v>
      </c>
      <c r="P11" s="10">
        <v>11.7</v>
      </c>
      <c r="Q11" s="9">
        <v>0.001388888888888889</v>
      </c>
      <c r="R11" s="7">
        <f t="shared" si="4"/>
        <v>1</v>
      </c>
      <c r="S11" s="11">
        <v>110</v>
      </c>
      <c r="T11" s="9">
        <v>0</v>
      </c>
      <c r="U11" s="7">
        <f t="shared" si="5"/>
        <v>7</v>
      </c>
      <c r="V11" s="11">
        <v>0</v>
      </c>
      <c r="W11" s="9">
        <v>0</v>
      </c>
      <c r="X11" s="7">
        <f t="shared" si="6"/>
        <v>1</v>
      </c>
      <c r="Y11" s="12">
        <v>0</v>
      </c>
      <c r="Z11" s="9">
        <v>0</v>
      </c>
      <c r="AA11" s="7">
        <f t="shared" si="7"/>
        <v>1</v>
      </c>
      <c r="AB11" s="10">
        <v>11.82</v>
      </c>
      <c r="AC11" s="9">
        <v>0</v>
      </c>
      <c r="AD11" s="7">
        <f t="shared" si="8"/>
        <v>2</v>
      </c>
      <c r="AE11" s="11">
        <v>0</v>
      </c>
      <c r="AF11" s="9">
        <v>0</v>
      </c>
      <c r="AG11" s="7">
        <f t="shared" si="9"/>
        <v>1</v>
      </c>
      <c r="AH11" s="10">
        <v>19.31</v>
      </c>
      <c r="AI11" s="9">
        <v>0</v>
      </c>
      <c r="AJ11" s="7">
        <f t="shared" si="10"/>
        <v>8</v>
      </c>
      <c r="AK11" s="9">
        <v>0.1081712962962963</v>
      </c>
      <c r="AL11" s="8">
        <f t="shared" si="11"/>
        <v>0.03386574074074073</v>
      </c>
      <c r="AM11" s="7">
        <f t="shared" si="12"/>
        <v>2</v>
      </c>
      <c r="AN11" s="7">
        <f t="shared" si="13"/>
        <v>54</v>
      </c>
      <c r="AO11" s="7">
        <f t="shared" si="14"/>
        <v>3</v>
      </c>
      <c r="AP11" s="3"/>
    </row>
    <row r="12" spans="1:42" ht="15">
      <c r="A12" s="44">
        <v>23</v>
      </c>
      <c r="B12" s="45" t="s">
        <v>30</v>
      </c>
      <c r="C12" s="46">
        <v>0.08333333333333333</v>
      </c>
      <c r="D12" s="47">
        <v>122.53</v>
      </c>
      <c r="E12" s="46">
        <v>0</v>
      </c>
      <c r="F12" s="48">
        <f t="shared" si="0"/>
        <v>11</v>
      </c>
      <c r="G12" s="49">
        <v>20</v>
      </c>
      <c r="H12" s="46">
        <v>0</v>
      </c>
      <c r="I12" s="50">
        <f t="shared" si="1"/>
        <v>18</v>
      </c>
      <c r="J12" s="47">
        <v>999</v>
      </c>
      <c r="K12" s="46">
        <v>0.0012061342592592592</v>
      </c>
      <c r="L12" s="50">
        <f t="shared" si="2"/>
        <v>18</v>
      </c>
      <c r="M12" s="47">
        <v>106.12</v>
      </c>
      <c r="N12" s="46">
        <v>0</v>
      </c>
      <c r="O12" s="50">
        <f t="shared" si="3"/>
        <v>21</v>
      </c>
      <c r="P12" s="47">
        <v>19.9</v>
      </c>
      <c r="Q12" s="46">
        <v>0</v>
      </c>
      <c r="R12" s="50">
        <f t="shared" si="4"/>
        <v>7</v>
      </c>
      <c r="S12" s="49">
        <v>120</v>
      </c>
      <c r="T12" s="46">
        <v>0</v>
      </c>
      <c r="U12" s="50">
        <f t="shared" si="5"/>
        <v>12</v>
      </c>
      <c r="V12" s="49">
        <v>0</v>
      </c>
      <c r="W12" s="46">
        <v>0</v>
      </c>
      <c r="X12" s="50">
        <f t="shared" si="6"/>
        <v>1</v>
      </c>
      <c r="Y12" s="51">
        <v>0</v>
      </c>
      <c r="Z12" s="46">
        <v>0</v>
      </c>
      <c r="AA12" s="50">
        <f t="shared" si="7"/>
        <v>1</v>
      </c>
      <c r="AB12" s="47">
        <v>15.95</v>
      </c>
      <c r="AC12" s="46">
        <v>0</v>
      </c>
      <c r="AD12" s="50">
        <f t="shared" si="8"/>
        <v>12</v>
      </c>
      <c r="AE12" s="49">
        <v>0</v>
      </c>
      <c r="AF12" s="46">
        <v>0</v>
      </c>
      <c r="AG12" s="50">
        <f t="shared" si="9"/>
        <v>1</v>
      </c>
      <c r="AH12" s="47">
        <v>20.63</v>
      </c>
      <c r="AI12" s="46">
        <v>0</v>
      </c>
      <c r="AJ12" s="50">
        <f t="shared" si="10"/>
        <v>12</v>
      </c>
      <c r="AK12" s="46">
        <v>0.13278935185185184</v>
      </c>
      <c r="AL12" s="52">
        <f t="shared" si="11"/>
        <v>0.04824988425925925</v>
      </c>
      <c r="AM12" s="50">
        <f t="shared" si="12"/>
        <v>20</v>
      </c>
      <c r="AN12" s="50">
        <f t="shared" si="13"/>
        <v>134</v>
      </c>
      <c r="AO12" s="50">
        <f t="shared" si="14"/>
        <v>19</v>
      </c>
      <c r="AP12" s="3"/>
    </row>
    <row r="13" spans="1:42" ht="15">
      <c r="A13" s="5">
        <v>26</v>
      </c>
      <c r="B13" s="43" t="s">
        <v>31</v>
      </c>
      <c r="C13" s="9">
        <v>0.09375</v>
      </c>
      <c r="D13" s="10">
        <v>130.1</v>
      </c>
      <c r="E13" s="9">
        <v>0</v>
      </c>
      <c r="F13" s="6">
        <f t="shared" si="0"/>
        <v>13</v>
      </c>
      <c r="G13" s="11">
        <v>10</v>
      </c>
      <c r="H13" s="9">
        <v>0</v>
      </c>
      <c r="I13" s="7">
        <f t="shared" si="1"/>
        <v>10</v>
      </c>
      <c r="J13" s="10">
        <v>101</v>
      </c>
      <c r="K13" s="9">
        <v>0</v>
      </c>
      <c r="L13" s="7">
        <f t="shared" si="2"/>
        <v>5</v>
      </c>
      <c r="M13" s="10">
        <v>94.97</v>
      </c>
      <c r="N13" s="9">
        <v>0.0019328703703703704</v>
      </c>
      <c r="O13" s="7">
        <f t="shared" si="3"/>
        <v>16</v>
      </c>
      <c r="P13" s="10">
        <v>24.5</v>
      </c>
      <c r="Q13" s="9">
        <v>0</v>
      </c>
      <c r="R13" s="7">
        <f t="shared" si="4"/>
        <v>13</v>
      </c>
      <c r="S13" s="11">
        <v>70</v>
      </c>
      <c r="T13" s="9">
        <v>0.004583333333333333</v>
      </c>
      <c r="U13" s="7">
        <f t="shared" si="5"/>
        <v>2</v>
      </c>
      <c r="V13" s="11">
        <v>0</v>
      </c>
      <c r="W13" s="9">
        <v>0</v>
      </c>
      <c r="X13" s="7">
        <f t="shared" si="6"/>
        <v>1</v>
      </c>
      <c r="Y13" s="12">
        <v>0</v>
      </c>
      <c r="Z13" s="9">
        <v>0</v>
      </c>
      <c r="AA13" s="7">
        <f t="shared" si="7"/>
        <v>1</v>
      </c>
      <c r="AB13" s="10">
        <v>15.09</v>
      </c>
      <c r="AC13" s="9">
        <v>0</v>
      </c>
      <c r="AD13" s="7">
        <f t="shared" si="8"/>
        <v>8</v>
      </c>
      <c r="AE13" s="11">
        <v>0</v>
      </c>
      <c r="AF13" s="9">
        <v>0.00024189814814814812</v>
      </c>
      <c r="AG13" s="7">
        <f t="shared" si="9"/>
        <v>1</v>
      </c>
      <c r="AH13" s="10">
        <v>21.35</v>
      </c>
      <c r="AI13" s="9">
        <v>0</v>
      </c>
      <c r="AJ13" s="7">
        <f t="shared" si="10"/>
        <v>16</v>
      </c>
      <c r="AK13" s="9">
        <v>0.13936342592592593</v>
      </c>
      <c r="AL13" s="8">
        <f t="shared" si="11"/>
        <v>0.03885532407407408</v>
      </c>
      <c r="AM13" s="7">
        <f t="shared" si="12"/>
        <v>8</v>
      </c>
      <c r="AN13" s="7">
        <f t="shared" si="13"/>
        <v>94</v>
      </c>
      <c r="AO13" s="7">
        <f t="shared" si="14"/>
        <v>10</v>
      </c>
      <c r="AP13" s="3"/>
    </row>
    <row r="14" spans="1:42" ht="15">
      <c r="A14" s="44">
        <v>28</v>
      </c>
      <c r="B14" s="45" t="s">
        <v>32</v>
      </c>
      <c r="C14" s="46">
        <v>0.10069444444444443</v>
      </c>
      <c r="D14" s="47">
        <v>94.18</v>
      </c>
      <c r="E14" s="46">
        <v>0.0006944444444444445</v>
      </c>
      <c r="F14" s="48">
        <f t="shared" si="0"/>
        <v>7</v>
      </c>
      <c r="G14" s="49">
        <v>0</v>
      </c>
      <c r="H14" s="46">
        <v>0</v>
      </c>
      <c r="I14" s="50">
        <f t="shared" si="1"/>
        <v>1</v>
      </c>
      <c r="J14" s="47">
        <v>154.82</v>
      </c>
      <c r="K14" s="46">
        <v>0</v>
      </c>
      <c r="L14" s="50">
        <f t="shared" si="2"/>
        <v>7</v>
      </c>
      <c r="M14" s="47">
        <v>80.94</v>
      </c>
      <c r="N14" s="46">
        <v>0.001638425925925926</v>
      </c>
      <c r="O14" s="50">
        <f t="shared" si="3"/>
        <v>8</v>
      </c>
      <c r="P14" s="47">
        <v>15.9</v>
      </c>
      <c r="Q14" s="46">
        <v>0</v>
      </c>
      <c r="R14" s="50">
        <f t="shared" si="4"/>
        <v>5</v>
      </c>
      <c r="S14" s="49">
        <v>70</v>
      </c>
      <c r="T14" s="46">
        <v>0.0025925925925925925</v>
      </c>
      <c r="U14" s="50">
        <f t="shared" si="5"/>
        <v>2</v>
      </c>
      <c r="V14" s="49">
        <v>0</v>
      </c>
      <c r="W14" s="46">
        <v>0</v>
      </c>
      <c r="X14" s="50">
        <f t="shared" si="6"/>
        <v>1</v>
      </c>
      <c r="Y14" s="51">
        <v>0</v>
      </c>
      <c r="Z14" s="46">
        <v>0</v>
      </c>
      <c r="AA14" s="50">
        <f t="shared" si="7"/>
        <v>1</v>
      </c>
      <c r="AB14" s="47">
        <v>15.36</v>
      </c>
      <c r="AC14" s="46">
        <v>0</v>
      </c>
      <c r="AD14" s="50">
        <f t="shared" si="8"/>
        <v>9</v>
      </c>
      <c r="AE14" s="49">
        <v>0</v>
      </c>
      <c r="AF14" s="46">
        <v>0.00023310185185185185</v>
      </c>
      <c r="AG14" s="50">
        <f t="shared" si="9"/>
        <v>1</v>
      </c>
      <c r="AH14" s="47">
        <v>34.4</v>
      </c>
      <c r="AI14" s="46">
        <v>0.0004653935185185186</v>
      </c>
      <c r="AJ14" s="50">
        <f t="shared" si="10"/>
        <v>21</v>
      </c>
      <c r="AK14" s="46">
        <v>0.14193287037037036</v>
      </c>
      <c r="AL14" s="52">
        <f t="shared" si="11"/>
        <v>0.0356144675925926</v>
      </c>
      <c r="AM14" s="50">
        <f t="shared" si="12"/>
        <v>3</v>
      </c>
      <c r="AN14" s="50">
        <f t="shared" si="13"/>
        <v>66</v>
      </c>
      <c r="AO14" s="50">
        <f t="shared" si="14"/>
        <v>6</v>
      </c>
      <c r="AP14" s="3"/>
    </row>
    <row r="15" spans="1:42" ht="15">
      <c r="A15" s="5">
        <v>29</v>
      </c>
      <c r="B15" s="43" t="s">
        <v>33</v>
      </c>
      <c r="C15" s="9">
        <v>0.10416666666666667</v>
      </c>
      <c r="D15" s="10">
        <v>131.05</v>
      </c>
      <c r="E15" s="9">
        <v>0</v>
      </c>
      <c r="F15" s="6">
        <f t="shared" si="0"/>
        <v>14</v>
      </c>
      <c r="G15" s="11">
        <v>0</v>
      </c>
      <c r="H15" s="9">
        <v>0</v>
      </c>
      <c r="I15" s="7">
        <f t="shared" si="1"/>
        <v>1</v>
      </c>
      <c r="J15" s="10">
        <v>167.31</v>
      </c>
      <c r="K15" s="9">
        <v>0</v>
      </c>
      <c r="L15" s="7">
        <f t="shared" si="2"/>
        <v>9</v>
      </c>
      <c r="M15" s="10">
        <v>89.78</v>
      </c>
      <c r="N15" s="9">
        <v>0</v>
      </c>
      <c r="O15" s="7">
        <f t="shared" si="3"/>
        <v>12</v>
      </c>
      <c r="P15" s="10">
        <v>14.3</v>
      </c>
      <c r="Q15" s="9">
        <v>0.001388888888888889</v>
      </c>
      <c r="R15" s="7">
        <f t="shared" si="4"/>
        <v>4</v>
      </c>
      <c r="S15" s="11">
        <v>130</v>
      </c>
      <c r="T15" s="9">
        <v>0.0009837962962962964</v>
      </c>
      <c r="U15" s="7">
        <f t="shared" si="5"/>
        <v>19</v>
      </c>
      <c r="V15" s="11">
        <v>5</v>
      </c>
      <c r="W15" s="9">
        <v>0.00020833333333333335</v>
      </c>
      <c r="X15" s="7">
        <f t="shared" si="6"/>
        <v>22</v>
      </c>
      <c r="Y15" s="12">
        <v>0</v>
      </c>
      <c r="Z15" s="9">
        <v>0</v>
      </c>
      <c r="AA15" s="7">
        <f t="shared" si="7"/>
        <v>1</v>
      </c>
      <c r="AB15" s="10">
        <v>27.8</v>
      </c>
      <c r="AC15" s="9">
        <v>0</v>
      </c>
      <c r="AD15" s="7">
        <f t="shared" si="8"/>
        <v>22</v>
      </c>
      <c r="AE15" s="11">
        <v>0</v>
      </c>
      <c r="AF15" s="9">
        <v>0</v>
      </c>
      <c r="AG15" s="7">
        <f t="shared" si="9"/>
        <v>1</v>
      </c>
      <c r="AH15" s="10">
        <v>20.12</v>
      </c>
      <c r="AI15" s="9">
        <v>0.0015217592592592592</v>
      </c>
      <c r="AJ15" s="7">
        <f t="shared" si="10"/>
        <v>10</v>
      </c>
      <c r="AK15" s="9">
        <v>0.15121527777777777</v>
      </c>
      <c r="AL15" s="8">
        <f t="shared" si="11"/>
        <v>0.04294583333333332</v>
      </c>
      <c r="AM15" s="7">
        <f t="shared" si="12"/>
        <v>15</v>
      </c>
      <c r="AN15" s="7">
        <f t="shared" si="13"/>
        <v>130</v>
      </c>
      <c r="AO15" s="7">
        <f t="shared" si="14"/>
        <v>15</v>
      </c>
      <c r="AP15" s="3"/>
    </row>
    <row r="16" spans="1:42" ht="15">
      <c r="A16" s="44">
        <v>30</v>
      </c>
      <c r="B16" s="45" t="s">
        <v>34</v>
      </c>
      <c r="C16" s="46">
        <v>0.1076388888888889</v>
      </c>
      <c r="D16" s="47">
        <v>99.65</v>
      </c>
      <c r="E16" s="46">
        <v>0</v>
      </c>
      <c r="F16" s="48">
        <f t="shared" si="0"/>
        <v>8</v>
      </c>
      <c r="G16" s="49">
        <v>25</v>
      </c>
      <c r="H16" s="46">
        <v>0</v>
      </c>
      <c r="I16" s="50">
        <f t="shared" si="1"/>
        <v>20</v>
      </c>
      <c r="J16" s="47">
        <v>156.5</v>
      </c>
      <c r="K16" s="46">
        <v>0</v>
      </c>
      <c r="L16" s="50">
        <f t="shared" si="2"/>
        <v>8</v>
      </c>
      <c r="M16" s="47">
        <v>73.75</v>
      </c>
      <c r="N16" s="46">
        <v>0.0017800925925925927</v>
      </c>
      <c r="O16" s="50">
        <f t="shared" si="3"/>
        <v>4</v>
      </c>
      <c r="P16" s="47">
        <v>13.2</v>
      </c>
      <c r="Q16" s="46">
        <v>0.0012152777777777778</v>
      </c>
      <c r="R16" s="50">
        <f t="shared" si="4"/>
        <v>3</v>
      </c>
      <c r="S16" s="49">
        <v>120</v>
      </c>
      <c r="T16" s="46">
        <v>0.002673611111111111</v>
      </c>
      <c r="U16" s="50">
        <f t="shared" si="5"/>
        <v>12</v>
      </c>
      <c r="V16" s="49">
        <v>0</v>
      </c>
      <c r="W16" s="46">
        <v>0.00027743055555555556</v>
      </c>
      <c r="X16" s="50">
        <f t="shared" si="6"/>
        <v>1</v>
      </c>
      <c r="Y16" s="51">
        <v>0</v>
      </c>
      <c r="Z16" s="46">
        <v>0</v>
      </c>
      <c r="AA16" s="50">
        <f t="shared" si="7"/>
        <v>1</v>
      </c>
      <c r="AB16" s="47">
        <v>16.33</v>
      </c>
      <c r="AC16" s="46">
        <v>0</v>
      </c>
      <c r="AD16" s="50">
        <f t="shared" si="8"/>
        <v>15</v>
      </c>
      <c r="AE16" s="49">
        <v>0</v>
      </c>
      <c r="AF16" s="46">
        <v>0</v>
      </c>
      <c r="AG16" s="50">
        <f t="shared" si="9"/>
        <v>1</v>
      </c>
      <c r="AH16" s="47">
        <v>19.47</v>
      </c>
      <c r="AI16" s="46">
        <v>0.0013675925925925923</v>
      </c>
      <c r="AJ16" s="50">
        <f t="shared" si="10"/>
        <v>9</v>
      </c>
      <c r="AK16" s="46">
        <v>0.15291666666666667</v>
      </c>
      <c r="AL16" s="52">
        <f t="shared" si="11"/>
        <v>0.037963773148148146</v>
      </c>
      <c r="AM16" s="50">
        <f t="shared" si="12"/>
        <v>5</v>
      </c>
      <c r="AN16" s="50">
        <f t="shared" si="13"/>
        <v>87</v>
      </c>
      <c r="AO16" s="50">
        <f t="shared" si="14"/>
        <v>9</v>
      </c>
      <c r="AP16" s="3"/>
    </row>
    <row r="17" spans="1:42" ht="15">
      <c r="A17" s="5">
        <v>34</v>
      </c>
      <c r="B17" s="43" t="s">
        <v>35</v>
      </c>
      <c r="C17" s="9">
        <v>0.12152777777777778</v>
      </c>
      <c r="D17" s="10">
        <v>122.3</v>
      </c>
      <c r="E17" s="9">
        <v>0</v>
      </c>
      <c r="F17" s="6">
        <f t="shared" si="0"/>
        <v>10</v>
      </c>
      <c r="G17" s="11">
        <v>10</v>
      </c>
      <c r="H17" s="9">
        <v>0</v>
      </c>
      <c r="I17" s="7">
        <f t="shared" si="1"/>
        <v>10</v>
      </c>
      <c r="J17" s="10">
        <v>999</v>
      </c>
      <c r="K17" s="9">
        <v>0</v>
      </c>
      <c r="L17" s="7">
        <f t="shared" si="2"/>
        <v>18</v>
      </c>
      <c r="M17" s="10">
        <v>108.43</v>
      </c>
      <c r="N17" s="9">
        <v>0</v>
      </c>
      <c r="O17" s="7">
        <f t="shared" si="3"/>
        <v>22</v>
      </c>
      <c r="P17" s="10">
        <v>22.3</v>
      </c>
      <c r="Q17" s="9">
        <v>0</v>
      </c>
      <c r="R17" s="7">
        <f t="shared" si="4"/>
        <v>11</v>
      </c>
      <c r="S17" s="11">
        <v>120</v>
      </c>
      <c r="T17" s="9">
        <v>0</v>
      </c>
      <c r="U17" s="7">
        <f t="shared" si="5"/>
        <v>12</v>
      </c>
      <c r="V17" s="11">
        <v>0</v>
      </c>
      <c r="W17" s="9">
        <v>0</v>
      </c>
      <c r="X17" s="7">
        <f t="shared" si="6"/>
        <v>1</v>
      </c>
      <c r="Y17" s="12">
        <v>0</v>
      </c>
      <c r="Z17" s="9">
        <v>0</v>
      </c>
      <c r="AA17" s="7">
        <f t="shared" si="7"/>
        <v>1</v>
      </c>
      <c r="AB17" s="10">
        <v>15.8</v>
      </c>
      <c r="AC17" s="9">
        <v>0</v>
      </c>
      <c r="AD17" s="7">
        <f t="shared" si="8"/>
        <v>10</v>
      </c>
      <c r="AE17" s="11">
        <v>0</v>
      </c>
      <c r="AF17" s="9">
        <v>0</v>
      </c>
      <c r="AG17" s="7">
        <f t="shared" si="9"/>
        <v>1</v>
      </c>
      <c r="AH17" s="10">
        <v>23.44</v>
      </c>
      <c r="AI17" s="9">
        <v>0</v>
      </c>
      <c r="AJ17" s="7">
        <f t="shared" si="10"/>
        <v>18</v>
      </c>
      <c r="AK17" s="9">
        <v>0.1617361111111111</v>
      </c>
      <c r="AL17" s="8">
        <f t="shared" si="11"/>
        <v>0.04020833333333333</v>
      </c>
      <c r="AM17" s="7">
        <f t="shared" si="12"/>
        <v>12</v>
      </c>
      <c r="AN17" s="7">
        <f t="shared" si="13"/>
        <v>126</v>
      </c>
      <c r="AO17" s="7">
        <f t="shared" si="14"/>
        <v>13</v>
      </c>
      <c r="AP17" s="3"/>
    </row>
    <row r="18" spans="1:42" ht="15">
      <c r="A18" s="44">
        <v>35</v>
      </c>
      <c r="B18" s="45" t="s">
        <v>36</v>
      </c>
      <c r="C18" s="46">
        <v>0.125</v>
      </c>
      <c r="D18" s="47">
        <v>88.47</v>
      </c>
      <c r="E18" s="46">
        <v>0</v>
      </c>
      <c r="F18" s="48">
        <f t="shared" si="0"/>
        <v>4</v>
      </c>
      <c r="G18" s="49">
        <v>0</v>
      </c>
      <c r="H18" s="46">
        <v>0</v>
      </c>
      <c r="I18" s="50">
        <f t="shared" si="1"/>
        <v>1</v>
      </c>
      <c r="J18" s="47">
        <v>235.03</v>
      </c>
      <c r="K18" s="46">
        <v>0.0015162037037037036</v>
      </c>
      <c r="L18" s="50">
        <f t="shared" si="2"/>
        <v>16</v>
      </c>
      <c r="M18" s="47">
        <v>72.84</v>
      </c>
      <c r="N18" s="46">
        <v>0.0005416666666666666</v>
      </c>
      <c r="O18" s="50">
        <f t="shared" si="3"/>
        <v>3</v>
      </c>
      <c r="P18" s="47">
        <v>12.5</v>
      </c>
      <c r="Q18" s="46">
        <v>0.0008101851851851852</v>
      </c>
      <c r="R18" s="50">
        <f t="shared" si="4"/>
        <v>2</v>
      </c>
      <c r="S18" s="49">
        <v>30</v>
      </c>
      <c r="T18" s="46">
        <v>0</v>
      </c>
      <c r="U18" s="50">
        <f t="shared" si="5"/>
        <v>1</v>
      </c>
      <c r="V18" s="49">
        <v>0</v>
      </c>
      <c r="W18" s="46">
        <v>0</v>
      </c>
      <c r="X18" s="50">
        <f t="shared" si="6"/>
        <v>1</v>
      </c>
      <c r="Y18" s="51">
        <v>25</v>
      </c>
      <c r="Z18" s="46">
        <v>0</v>
      </c>
      <c r="AA18" s="50">
        <f t="shared" si="7"/>
        <v>22</v>
      </c>
      <c r="AB18" s="47">
        <v>9.73</v>
      </c>
      <c r="AC18" s="46">
        <v>0</v>
      </c>
      <c r="AD18" s="50">
        <f t="shared" si="8"/>
        <v>1</v>
      </c>
      <c r="AE18" s="49">
        <v>0</v>
      </c>
      <c r="AF18" s="46">
        <v>0</v>
      </c>
      <c r="AG18" s="50">
        <f t="shared" si="9"/>
        <v>1</v>
      </c>
      <c r="AH18" s="47">
        <v>11.1</v>
      </c>
      <c r="AI18" s="46">
        <v>0</v>
      </c>
      <c r="AJ18" s="50">
        <f t="shared" si="10"/>
        <v>1</v>
      </c>
      <c r="AK18" s="46">
        <v>0.16525462962962964</v>
      </c>
      <c r="AL18" s="52">
        <f t="shared" si="11"/>
        <v>0.037386574074074086</v>
      </c>
      <c r="AM18" s="50">
        <f t="shared" si="12"/>
        <v>4</v>
      </c>
      <c r="AN18" s="50">
        <f t="shared" si="13"/>
        <v>57</v>
      </c>
      <c r="AO18" s="50">
        <f t="shared" si="14"/>
        <v>4</v>
      </c>
      <c r="AP18" s="3"/>
    </row>
    <row r="19" spans="1:42" ht="15">
      <c r="A19" s="5">
        <v>39</v>
      </c>
      <c r="B19" s="43" t="s">
        <v>37</v>
      </c>
      <c r="C19" s="9">
        <v>0.14930555555555555</v>
      </c>
      <c r="D19" s="10">
        <v>124.25</v>
      </c>
      <c r="E19" s="9">
        <v>0</v>
      </c>
      <c r="F19" s="6">
        <f t="shared" si="0"/>
        <v>12</v>
      </c>
      <c r="G19" s="11">
        <v>10</v>
      </c>
      <c r="H19" s="9">
        <v>0</v>
      </c>
      <c r="I19" s="7">
        <f t="shared" si="1"/>
        <v>10</v>
      </c>
      <c r="J19" s="10">
        <v>999</v>
      </c>
      <c r="K19" s="9">
        <v>0</v>
      </c>
      <c r="L19" s="7">
        <f t="shared" si="2"/>
        <v>18</v>
      </c>
      <c r="M19" s="10">
        <v>88.72</v>
      </c>
      <c r="N19" s="9">
        <v>0.0016666666666666668</v>
      </c>
      <c r="O19" s="7">
        <f t="shared" si="3"/>
        <v>11</v>
      </c>
      <c r="P19" s="10">
        <v>20.7</v>
      </c>
      <c r="Q19" s="9">
        <v>0.001736111111111111</v>
      </c>
      <c r="R19" s="7">
        <f t="shared" si="4"/>
        <v>10</v>
      </c>
      <c r="S19" s="11">
        <v>120</v>
      </c>
      <c r="T19" s="9">
        <v>0.0010416666666666667</v>
      </c>
      <c r="U19" s="7">
        <f t="shared" si="5"/>
        <v>12</v>
      </c>
      <c r="V19" s="11">
        <v>0</v>
      </c>
      <c r="W19" s="9">
        <v>0</v>
      </c>
      <c r="X19" s="7">
        <f t="shared" si="6"/>
        <v>1</v>
      </c>
      <c r="Y19" s="12">
        <v>0</v>
      </c>
      <c r="Z19" s="9">
        <v>0</v>
      </c>
      <c r="AA19" s="7">
        <f t="shared" si="7"/>
        <v>1</v>
      </c>
      <c r="AB19" s="10">
        <v>19.51</v>
      </c>
      <c r="AC19" s="9">
        <v>0</v>
      </c>
      <c r="AD19" s="7">
        <f t="shared" si="8"/>
        <v>19</v>
      </c>
      <c r="AE19" s="11">
        <v>0</v>
      </c>
      <c r="AF19" s="9">
        <v>0</v>
      </c>
      <c r="AG19" s="7">
        <f t="shared" si="9"/>
        <v>1</v>
      </c>
      <c r="AH19" s="10">
        <v>17.81</v>
      </c>
      <c r="AI19" s="9">
        <v>0</v>
      </c>
      <c r="AJ19" s="7">
        <f t="shared" si="10"/>
        <v>4</v>
      </c>
      <c r="AK19" s="9">
        <v>0.19745370370370371</v>
      </c>
      <c r="AL19" s="8">
        <f t="shared" si="11"/>
        <v>0.04370370370370372</v>
      </c>
      <c r="AM19" s="7">
        <f t="shared" si="12"/>
        <v>16</v>
      </c>
      <c r="AN19" s="7">
        <f t="shared" si="13"/>
        <v>115</v>
      </c>
      <c r="AO19" s="7">
        <f t="shared" si="14"/>
        <v>11</v>
      </c>
      <c r="AP19" s="3"/>
    </row>
    <row r="20" spans="1:42" ht="15">
      <c r="A20" s="44">
        <v>41</v>
      </c>
      <c r="B20" s="45" t="s">
        <v>38</v>
      </c>
      <c r="C20" s="46">
        <v>0.15625</v>
      </c>
      <c r="D20" s="47">
        <v>92.56</v>
      </c>
      <c r="E20" s="46">
        <v>0</v>
      </c>
      <c r="F20" s="48">
        <f t="shared" si="0"/>
        <v>6</v>
      </c>
      <c r="G20" s="49">
        <v>5</v>
      </c>
      <c r="H20" s="46">
        <v>0</v>
      </c>
      <c r="I20" s="50">
        <f t="shared" si="1"/>
        <v>6</v>
      </c>
      <c r="J20" s="47">
        <v>80.85</v>
      </c>
      <c r="K20" s="46">
        <v>0.00031608796296296295</v>
      </c>
      <c r="L20" s="50">
        <f t="shared" si="2"/>
        <v>3</v>
      </c>
      <c r="M20" s="47">
        <v>75</v>
      </c>
      <c r="N20" s="46">
        <v>0.0008452546296296297</v>
      </c>
      <c r="O20" s="50">
        <f t="shared" si="3"/>
        <v>5</v>
      </c>
      <c r="P20" s="47">
        <v>24.6</v>
      </c>
      <c r="Q20" s="46">
        <v>0</v>
      </c>
      <c r="R20" s="50">
        <f t="shared" si="4"/>
        <v>14</v>
      </c>
      <c r="S20" s="49">
        <v>110</v>
      </c>
      <c r="T20" s="46">
        <v>0</v>
      </c>
      <c r="U20" s="50">
        <f t="shared" si="5"/>
        <v>7</v>
      </c>
      <c r="V20" s="49">
        <v>0</v>
      </c>
      <c r="W20" s="46">
        <v>0.0014185185185185186</v>
      </c>
      <c r="X20" s="50">
        <f t="shared" si="6"/>
        <v>1</v>
      </c>
      <c r="Y20" s="51">
        <v>0</v>
      </c>
      <c r="Z20" s="46">
        <v>0</v>
      </c>
      <c r="AA20" s="50">
        <f t="shared" si="7"/>
        <v>1</v>
      </c>
      <c r="AB20" s="47">
        <v>14.54</v>
      </c>
      <c r="AC20" s="46">
        <v>0</v>
      </c>
      <c r="AD20" s="50">
        <f t="shared" si="8"/>
        <v>5</v>
      </c>
      <c r="AE20" s="49">
        <v>0</v>
      </c>
      <c r="AF20" s="46">
        <v>0</v>
      </c>
      <c r="AG20" s="50">
        <f t="shared" si="9"/>
        <v>1</v>
      </c>
      <c r="AH20" s="47">
        <v>13.35</v>
      </c>
      <c r="AI20" s="46">
        <v>0</v>
      </c>
      <c r="AJ20" s="50">
        <f t="shared" si="10"/>
        <v>2</v>
      </c>
      <c r="AK20" s="46">
        <v>0.20094907407407406</v>
      </c>
      <c r="AL20" s="52">
        <f t="shared" si="11"/>
        <v>0.04211921296296294</v>
      </c>
      <c r="AM20" s="50">
        <f t="shared" si="12"/>
        <v>14</v>
      </c>
      <c r="AN20" s="50">
        <f t="shared" si="13"/>
        <v>65</v>
      </c>
      <c r="AO20" s="50">
        <f t="shared" si="14"/>
        <v>5</v>
      </c>
      <c r="AP20" s="3"/>
    </row>
    <row r="21" spans="1:42" ht="15">
      <c r="A21" s="5">
        <v>44</v>
      </c>
      <c r="B21" s="43" t="s">
        <v>39</v>
      </c>
      <c r="C21" s="9">
        <v>0.16666666666666666</v>
      </c>
      <c r="D21" s="10">
        <v>92</v>
      </c>
      <c r="E21" s="9">
        <v>0</v>
      </c>
      <c r="F21" s="6">
        <f t="shared" si="0"/>
        <v>5</v>
      </c>
      <c r="G21" s="11">
        <v>5</v>
      </c>
      <c r="H21" s="9">
        <v>0</v>
      </c>
      <c r="I21" s="7">
        <f t="shared" si="1"/>
        <v>6</v>
      </c>
      <c r="J21" s="10">
        <v>65.15</v>
      </c>
      <c r="K21" s="9">
        <v>0</v>
      </c>
      <c r="L21" s="7">
        <f t="shared" si="2"/>
        <v>2</v>
      </c>
      <c r="M21" s="10">
        <v>68.68</v>
      </c>
      <c r="N21" s="9">
        <v>0</v>
      </c>
      <c r="O21" s="7">
        <f t="shared" si="3"/>
        <v>1</v>
      </c>
      <c r="P21" s="10">
        <v>19.9</v>
      </c>
      <c r="Q21" s="9">
        <v>0</v>
      </c>
      <c r="R21" s="7">
        <f t="shared" si="4"/>
        <v>7</v>
      </c>
      <c r="S21" s="11">
        <v>90</v>
      </c>
      <c r="T21" s="9">
        <v>0</v>
      </c>
      <c r="U21" s="7">
        <f t="shared" si="5"/>
        <v>4</v>
      </c>
      <c r="V21" s="11">
        <v>0</v>
      </c>
      <c r="W21" s="9">
        <v>0</v>
      </c>
      <c r="X21" s="7">
        <f t="shared" si="6"/>
        <v>1</v>
      </c>
      <c r="Y21" s="12">
        <v>0</v>
      </c>
      <c r="Z21" s="9">
        <v>0</v>
      </c>
      <c r="AA21" s="7">
        <f t="shared" si="7"/>
        <v>1</v>
      </c>
      <c r="AB21" s="10">
        <v>12.7</v>
      </c>
      <c r="AC21" s="9">
        <v>0</v>
      </c>
      <c r="AD21" s="7">
        <f t="shared" si="8"/>
        <v>3</v>
      </c>
      <c r="AE21" s="11">
        <v>0</v>
      </c>
      <c r="AF21" s="9">
        <v>0</v>
      </c>
      <c r="AG21" s="7">
        <f t="shared" si="9"/>
        <v>1</v>
      </c>
      <c r="AH21" s="10">
        <v>18.85</v>
      </c>
      <c r="AI21" s="9">
        <v>0</v>
      </c>
      <c r="AJ21" s="7">
        <f t="shared" si="10"/>
        <v>6</v>
      </c>
      <c r="AK21" s="9">
        <v>0.20578703703703705</v>
      </c>
      <c r="AL21" s="8">
        <f t="shared" si="11"/>
        <v>0.03912037037037039</v>
      </c>
      <c r="AM21" s="7">
        <f t="shared" si="12"/>
        <v>9</v>
      </c>
      <c r="AN21" s="7">
        <f t="shared" si="13"/>
        <v>46</v>
      </c>
      <c r="AO21" s="7">
        <f t="shared" si="14"/>
        <v>1</v>
      </c>
      <c r="AP21" s="3"/>
    </row>
    <row r="22" spans="1:42" ht="15">
      <c r="A22" s="44">
        <v>45</v>
      </c>
      <c r="B22" s="45" t="s">
        <v>40</v>
      </c>
      <c r="C22" s="46">
        <v>0.17013888888888887</v>
      </c>
      <c r="D22" s="47">
        <v>113.82</v>
      </c>
      <c r="E22" s="46">
        <v>0</v>
      </c>
      <c r="F22" s="48">
        <f t="shared" si="0"/>
        <v>9</v>
      </c>
      <c r="G22" s="49">
        <v>5</v>
      </c>
      <c r="H22" s="46">
        <v>0</v>
      </c>
      <c r="I22" s="50">
        <f t="shared" si="1"/>
        <v>6</v>
      </c>
      <c r="J22" s="47">
        <v>179.84</v>
      </c>
      <c r="K22" s="46">
        <v>0</v>
      </c>
      <c r="L22" s="50">
        <f t="shared" si="2"/>
        <v>11</v>
      </c>
      <c r="M22" s="47">
        <v>88.34</v>
      </c>
      <c r="N22" s="46">
        <v>0</v>
      </c>
      <c r="O22" s="50">
        <f t="shared" si="3"/>
        <v>10</v>
      </c>
      <c r="P22" s="47">
        <v>20.1</v>
      </c>
      <c r="Q22" s="46">
        <v>0</v>
      </c>
      <c r="R22" s="50">
        <f t="shared" si="4"/>
        <v>9</v>
      </c>
      <c r="S22" s="49">
        <v>100</v>
      </c>
      <c r="T22" s="46">
        <v>0</v>
      </c>
      <c r="U22" s="50">
        <f t="shared" si="5"/>
        <v>6</v>
      </c>
      <c r="V22" s="49">
        <v>0</v>
      </c>
      <c r="W22" s="46">
        <v>0</v>
      </c>
      <c r="X22" s="50">
        <f t="shared" si="6"/>
        <v>1</v>
      </c>
      <c r="Y22" s="51">
        <v>0</v>
      </c>
      <c r="Z22" s="46">
        <v>0</v>
      </c>
      <c r="AA22" s="50">
        <f t="shared" si="7"/>
        <v>1</v>
      </c>
      <c r="AB22" s="47">
        <v>15.89</v>
      </c>
      <c r="AC22" s="46">
        <v>0</v>
      </c>
      <c r="AD22" s="50">
        <f t="shared" si="8"/>
        <v>11</v>
      </c>
      <c r="AE22" s="49">
        <v>0</v>
      </c>
      <c r="AF22" s="46">
        <v>0</v>
      </c>
      <c r="AG22" s="50">
        <f t="shared" si="9"/>
        <v>1</v>
      </c>
      <c r="AH22" s="47">
        <v>18.47</v>
      </c>
      <c r="AI22" s="46">
        <v>0</v>
      </c>
      <c r="AJ22" s="50">
        <f t="shared" si="10"/>
        <v>5</v>
      </c>
      <c r="AK22" s="46">
        <v>0.2096064814814815</v>
      </c>
      <c r="AL22" s="52">
        <f t="shared" si="11"/>
        <v>0.03946759259259264</v>
      </c>
      <c r="AM22" s="50">
        <f t="shared" si="12"/>
        <v>10</v>
      </c>
      <c r="AN22" s="50">
        <f t="shared" si="13"/>
        <v>80</v>
      </c>
      <c r="AO22" s="50">
        <f t="shared" si="14"/>
        <v>8</v>
      </c>
      <c r="AP22" s="3"/>
    </row>
    <row r="23" spans="1:42" ht="15">
      <c r="A23" s="5">
        <v>48</v>
      </c>
      <c r="B23" s="43" t="s">
        <v>41</v>
      </c>
      <c r="C23" s="9">
        <v>0.18055555555555555</v>
      </c>
      <c r="D23" s="10">
        <v>174.66</v>
      </c>
      <c r="E23" s="9">
        <v>0</v>
      </c>
      <c r="F23" s="6">
        <f t="shared" si="0"/>
        <v>18</v>
      </c>
      <c r="G23" s="11">
        <v>10</v>
      </c>
      <c r="H23" s="9">
        <v>0</v>
      </c>
      <c r="I23" s="7">
        <f t="shared" si="1"/>
        <v>10</v>
      </c>
      <c r="J23" s="10">
        <v>999</v>
      </c>
      <c r="K23" s="9">
        <v>0</v>
      </c>
      <c r="L23" s="7">
        <f t="shared" si="2"/>
        <v>18</v>
      </c>
      <c r="M23" s="10">
        <v>102.97</v>
      </c>
      <c r="N23" s="9">
        <v>0</v>
      </c>
      <c r="O23" s="7">
        <f t="shared" si="3"/>
        <v>19</v>
      </c>
      <c r="P23" s="10">
        <v>27.5</v>
      </c>
      <c r="Q23" s="9">
        <v>0</v>
      </c>
      <c r="R23" s="7">
        <f t="shared" si="4"/>
        <v>16</v>
      </c>
      <c r="S23" s="11">
        <v>120</v>
      </c>
      <c r="T23" s="9">
        <v>0</v>
      </c>
      <c r="U23" s="7">
        <f t="shared" si="5"/>
        <v>12</v>
      </c>
      <c r="V23" s="11">
        <v>0</v>
      </c>
      <c r="W23" s="9">
        <v>0.00024699074074074076</v>
      </c>
      <c r="X23" s="7">
        <f t="shared" si="6"/>
        <v>1</v>
      </c>
      <c r="Y23" s="12">
        <v>0</v>
      </c>
      <c r="Z23" s="9">
        <v>0</v>
      </c>
      <c r="AA23" s="7">
        <f t="shared" si="7"/>
        <v>1</v>
      </c>
      <c r="AB23" s="10">
        <v>18.36</v>
      </c>
      <c r="AC23" s="9">
        <v>0</v>
      </c>
      <c r="AD23" s="7">
        <f t="shared" si="8"/>
        <v>18</v>
      </c>
      <c r="AE23" s="11">
        <v>0</v>
      </c>
      <c r="AF23" s="9">
        <v>0</v>
      </c>
      <c r="AG23" s="7">
        <f t="shared" si="9"/>
        <v>1</v>
      </c>
      <c r="AH23" s="10">
        <v>20.25</v>
      </c>
      <c r="AI23" s="9">
        <v>0</v>
      </c>
      <c r="AJ23" s="7">
        <f t="shared" si="10"/>
        <v>11</v>
      </c>
      <c r="AK23" s="9">
        <v>0.21950231481481483</v>
      </c>
      <c r="AL23" s="8">
        <f t="shared" si="11"/>
        <v>0.038699768518518536</v>
      </c>
      <c r="AM23" s="7">
        <f t="shared" si="12"/>
        <v>7</v>
      </c>
      <c r="AN23" s="7">
        <f t="shared" si="13"/>
        <v>132</v>
      </c>
      <c r="AO23" s="7">
        <f t="shared" si="14"/>
        <v>17</v>
      </c>
      <c r="AP23" s="3"/>
    </row>
    <row r="24" spans="1:42" ht="15">
      <c r="A24" s="44">
        <v>52</v>
      </c>
      <c r="B24" s="45" t="s">
        <v>42</v>
      </c>
      <c r="C24" s="46">
        <v>0.19444444444444445</v>
      </c>
      <c r="D24" s="47">
        <v>150.41</v>
      </c>
      <c r="E24" s="46">
        <v>0</v>
      </c>
      <c r="F24" s="48">
        <f t="shared" si="0"/>
        <v>16</v>
      </c>
      <c r="G24" s="49">
        <v>10</v>
      </c>
      <c r="H24" s="46">
        <v>0</v>
      </c>
      <c r="I24" s="50">
        <f t="shared" si="1"/>
        <v>10</v>
      </c>
      <c r="J24" s="47">
        <v>250.24</v>
      </c>
      <c r="K24" s="46">
        <v>0</v>
      </c>
      <c r="L24" s="50">
        <f t="shared" si="2"/>
        <v>17</v>
      </c>
      <c r="M24" s="47">
        <v>97.15</v>
      </c>
      <c r="N24" s="46">
        <v>0</v>
      </c>
      <c r="O24" s="50">
        <f t="shared" si="3"/>
        <v>17</v>
      </c>
      <c r="P24" s="47">
        <v>33</v>
      </c>
      <c r="Q24" s="46">
        <v>0</v>
      </c>
      <c r="R24" s="50">
        <f t="shared" si="4"/>
        <v>20</v>
      </c>
      <c r="S24" s="49">
        <v>150</v>
      </c>
      <c r="T24" s="46">
        <v>0</v>
      </c>
      <c r="U24" s="50">
        <f t="shared" si="5"/>
        <v>22</v>
      </c>
      <c r="V24" s="49">
        <v>0</v>
      </c>
      <c r="W24" s="46">
        <v>0</v>
      </c>
      <c r="X24" s="50">
        <f t="shared" si="6"/>
        <v>1</v>
      </c>
      <c r="Y24" s="51">
        <v>0</v>
      </c>
      <c r="Z24" s="46">
        <v>0</v>
      </c>
      <c r="AA24" s="50">
        <f t="shared" si="7"/>
        <v>1</v>
      </c>
      <c r="AB24" s="47">
        <v>16.51</v>
      </c>
      <c r="AC24" s="46">
        <v>0</v>
      </c>
      <c r="AD24" s="50">
        <f t="shared" si="8"/>
        <v>16</v>
      </c>
      <c r="AE24" s="49">
        <v>0</v>
      </c>
      <c r="AF24" s="46">
        <v>0</v>
      </c>
      <c r="AG24" s="50">
        <f t="shared" si="9"/>
        <v>1</v>
      </c>
      <c r="AH24" s="47">
        <v>18.94</v>
      </c>
      <c r="AI24" s="46">
        <v>0</v>
      </c>
      <c r="AJ24" s="50">
        <f t="shared" si="10"/>
        <v>7</v>
      </c>
      <c r="AK24" s="46">
        <v>0.23630787037037038</v>
      </c>
      <c r="AL24" s="52">
        <f t="shared" si="11"/>
        <v>0.04186342592592593</v>
      </c>
      <c r="AM24" s="50">
        <f t="shared" si="12"/>
        <v>13</v>
      </c>
      <c r="AN24" s="50">
        <f t="shared" si="13"/>
        <v>141</v>
      </c>
      <c r="AO24" s="50">
        <f t="shared" si="14"/>
        <v>20</v>
      </c>
      <c r="AP24" s="3"/>
    </row>
    <row r="25" spans="1:42" ht="15">
      <c r="A25" s="5">
        <v>54</v>
      </c>
      <c r="B25" s="43" t="s">
        <v>43</v>
      </c>
      <c r="C25" s="9">
        <v>0.20138888888888887</v>
      </c>
      <c r="D25" s="10">
        <v>153.81</v>
      </c>
      <c r="E25" s="9">
        <v>0</v>
      </c>
      <c r="F25" s="6">
        <f t="shared" si="0"/>
        <v>17</v>
      </c>
      <c r="G25" s="11">
        <v>10</v>
      </c>
      <c r="H25" s="9">
        <v>0</v>
      </c>
      <c r="I25" s="7">
        <f t="shared" si="1"/>
        <v>10</v>
      </c>
      <c r="J25" s="10">
        <v>172.57</v>
      </c>
      <c r="K25" s="9">
        <v>0</v>
      </c>
      <c r="L25" s="7">
        <f t="shared" si="2"/>
        <v>10</v>
      </c>
      <c r="M25" s="10">
        <v>91.33</v>
      </c>
      <c r="N25" s="9">
        <v>0.001442476851851852</v>
      </c>
      <c r="O25" s="7">
        <f t="shared" si="3"/>
        <v>14</v>
      </c>
      <c r="P25" s="10">
        <v>27.9</v>
      </c>
      <c r="Q25" s="9">
        <v>0.0012731481481481483</v>
      </c>
      <c r="R25" s="7">
        <f t="shared" si="4"/>
        <v>17</v>
      </c>
      <c r="S25" s="11">
        <v>120</v>
      </c>
      <c r="T25" s="9">
        <v>0</v>
      </c>
      <c r="U25" s="7">
        <f t="shared" si="5"/>
        <v>12</v>
      </c>
      <c r="V25" s="11">
        <v>0</v>
      </c>
      <c r="W25" s="9">
        <v>0</v>
      </c>
      <c r="X25" s="7">
        <f t="shared" si="6"/>
        <v>1</v>
      </c>
      <c r="Y25" s="12">
        <v>0</v>
      </c>
      <c r="Z25" s="9">
        <v>0</v>
      </c>
      <c r="AA25" s="7">
        <f t="shared" si="7"/>
        <v>1</v>
      </c>
      <c r="AB25" s="10">
        <v>14.57</v>
      </c>
      <c r="AC25" s="9">
        <v>0</v>
      </c>
      <c r="AD25" s="7">
        <f t="shared" si="8"/>
        <v>6</v>
      </c>
      <c r="AE25" s="11">
        <v>0</v>
      </c>
      <c r="AF25" s="9">
        <v>0</v>
      </c>
      <c r="AG25" s="7">
        <f t="shared" si="9"/>
        <v>1</v>
      </c>
      <c r="AH25" s="10">
        <v>21.03</v>
      </c>
      <c r="AI25" s="9">
        <v>0</v>
      </c>
      <c r="AJ25" s="7">
        <f t="shared" si="10"/>
        <v>15</v>
      </c>
      <c r="AK25" s="9">
        <v>0.2503472222222222</v>
      </c>
      <c r="AL25" s="8">
        <f t="shared" si="11"/>
        <v>0.046242708333333354</v>
      </c>
      <c r="AM25" s="7">
        <f t="shared" si="12"/>
        <v>18</v>
      </c>
      <c r="AN25" s="7">
        <f t="shared" si="13"/>
        <v>122</v>
      </c>
      <c r="AO25" s="7">
        <f t="shared" si="14"/>
        <v>12</v>
      </c>
      <c r="AP25" s="3"/>
    </row>
    <row r="26" spans="1:41" ht="15">
      <c r="A26" s="44">
        <v>57</v>
      </c>
      <c r="B26" s="45" t="s">
        <v>44</v>
      </c>
      <c r="C26" s="46">
        <v>0.21180555555555555</v>
      </c>
      <c r="D26" s="47">
        <v>72.43</v>
      </c>
      <c r="E26" s="46">
        <v>0</v>
      </c>
      <c r="F26" s="48">
        <f t="shared" si="0"/>
        <v>1</v>
      </c>
      <c r="G26" s="49">
        <v>10</v>
      </c>
      <c r="H26" s="46">
        <v>0</v>
      </c>
      <c r="I26" s="50">
        <f t="shared" si="1"/>
        <v>10</v>
      </c>
      <c r="J26" s="47">
        <v>60.94</v>
      </c>
      <c r="K26" s="46">
        <v>0.0007701388888888889</v>
      </c>
      <c r="L26" s="50">
        <f t="shared" si="2"/>
        <v>1</v>
      </c>
      <c r="M26" s="47">
        <v>71.32</v>
      </c>
      <c r="N26" s="46">
        <v>0.0009883101851851852</v>
      </c>
      <c r="O26" s="50">
        <f t="shared" si="3"/>
        <v>2</v>
      </c>
      <c r="P26" s="47">
        <v>19.7</v>
      </c>
      <c r="Q26" s="46">
        <v>0.0037037037037037034</v>
      </c>
      <c r="R26" s="50">
        <f t="shared" si="4"/>
        <v>6</v>
      </c>
      <c r="S26" s="49">
        <v>110</v>
      </c>
      <c r="T26" s="46">
        <v>0.0010185185185185186</v>
      </c>
      <c r="U26" s="50">
        <f t="shared" si="5"/>
        <v>7</v>
      </c>
      <c r="V26" s="49">
        <v>0</v>
      </c>
      <c r="W26" s="46">
        <v>0.0004614583333333333</v>
      </c>
      <c r="X26" s="50">
        <f t="shared" si="6"/>
        <v>1</v>
      </c>
      <c r="Y26" s="51">
        <v>0</v>
      </c>
      <c r="Z26" s="46">
        <v>0.0026620370370370374</v>
      </c>
      <c r="AA26" s="50">
        <f t="shared" si="7"/>
        <v>1</v>
      </c>
      <c r="AB26" s="47">
        <v>14.98</v>
      </c>
      <c r="AC26" s="46">
        <v>0</v>
      </c>
      <c r="AD26" s="50">
        <f t="shared" si="8"/>
        <v>7</v>
      </c>
      <c r="AE26" s="49">
        <v>0</v>
      </c>
      <c r="AF26" s="46">
        <v>0</v>
      </c>
      <c r="AG26" s="50">
        <f t="shared" si="9"/>
        <v>1</v>
      </c>
      <c r="AH26" s="47">
        <v>20.66</v>
      </c>
      <c r="AI26" s="46">
        <v>0</v>
      </c>
      <c r="AJ26" s="50">
        <f t="shared" si="10"/>
        <v>13</v>
      </c>
      <c r="AK26" s="46">
        <v>0.2524652777777778</v>
      </c>
      <c r="AL26" s="52">
        <f t="shared" si="11"/>
        <v>0.03105555555555556</v>
      </c>
      <c r="AM26" s="50">
        <f t="shared" si="12"/>
        <v>1</v>
      </c>
      <c r="AN26" s="50">
        <f t="shared" si="13"/>
        <v>51</v>
      </c>
      <c r="AO26" s="50">
        <f t="shared" si="14"/>
        <v>2</v>
      </c>
    </row>
    <row r="27" spans="1:6" ht="15">
      <c r="A27" s="3"/>
      <c r="B27" s="3"/>
      <c r="C27" s="14"/>
      <c r="D27" s="15"/>
      <c r="E27" s="3"/>
      <c r="F27" s="3"/>
    </row>
    <row r="28" spans="1:41" ht="20.25">
      <c r="A28" s="62" t="s">
        <v>47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1:41" ht="15">
      <c r="A29" s="5">
        <v>25</v>
      </c>
      <c r="B29" s="43" t="s">
        <v>48</v>
      </c>
      <c r="C29" s="9">
        <v>0.09027777777777778</v>
      </c>
      <c r="D29" s="10">
        <v>158.3</v>
      </c>
      <c r="E29" s="9"/>
      <c r="F29" s="6"/>
      <c r="G29" s="11">
        <v>15</v>
      </c>
      <c r="H29" s="9"/>
      <c r="I29" s="7"/>
      <c r="J29" s="10">
        <v>190</v>
      </c>
      <c r="K29" s="9"/>
      <c r="L29" s="7"/>
      <c r="M29" s="10">
        <v>102.1</v>
      </c>
      <c r="N29" s="9"/>
      <c r="O29" s="7"/>
      <c r="P29" s="10">
        <v>32.3</v>
      </c>
      <c r="Q29" s="9"/>
      <c r="R29" s="7"/>
      <c r="S29" s="11">
        <v>110</v>
      </c>
      <c r="T29" s="9"/>
      <c r="U29" s="7"/>
      <c r="V29" s="11">
        <v>0</v>
      </c>
      <c r="W29" s="9"/>
      <c r="X29" s="7"/>
      <c r="Y29" s="12">
        <v>0</v>
      </c>
      <c r="Z29" s="9"/>
      <c r="AA29" s="7"/>
      <c r="AB29" s="10">
        <v>18.48</v>
      </c>
      <c r="AC29" s="9"/>
      <c r="AD29" s="7"/>
      <c r="AE29" s="11">
        <v>0</v>
      </c>
      <c r="AF29" s="9"/>
      <c r="AG29" s="7"/>
      <c r="AH29" s="10">
        <v>52.03</v>
      </c>
      <c r="AI29" s="9"/>
      <c r="AJ29" s="7"/>
      <c r="AK29" s="9">
        <v>0.13533564814814816</v>
      </c>
      <c r="AL29" s="8">
        <f>SUM(AK29-C29-E29-H29-K29-N29-Q29-T29-W29-Z29-AC29-AF29-AI29)</f>
        <v>0.04505787037037039</v>
      </c>
      <c r="AM29" s="7"/>
      <c r="AN29" s="7"/>
      <c r="AO29" s="7"/>
    </row>
    <row r="30" spans="1:41" ht="15">
      <c r="A30" s="44">
        <v>52</v>
      </c>
      <c r="B30" s="45" t="s">
        <v>49</v>
      </c>
      <c r="C30" s="46">
        <v>0.15972222222222224</v>
      </c>
      <c r="D30" s="47">
        <v>150.41</v>
      </c>
      <c r="E30" s="46"/>
      <c r="F30" s="48"/>
      <c r="G30" s="49">
        <v>5</v>
      </c>
      <c r="H30" s="46"/>
      <c r="I30" s="50"/>
      <c r="J30" s="47">
        <v>210</v>
      </c>
      <c r="K30" s="46"/>
      <c r="L30" s="50"/>
      <c r="M30" s="47">
        <v>69.46</v>
      </c>
      <c r="N30" s="46"/>
      <c r="O30" s="50"/>
      <c r="P30" s="47">
        <v>32</v>
      </c>
      <c r="Q30" s="46"/>
      <c r="R30" s="50"/>
      <c r="S30" s="49">
        <v>130</v>
      </c>
      <c r="T30" s="46"/>
      <c r="U30" s="50"/>
      <c r="V30" s="49">
        <v>0</v>
      </c>
      <c r="W30" s="46"/>
      <c r="X30" s="50"/>
      <c r="Y30" s="51">
        <v>0</v>
      </c>
      <c r="Z30" s="46"/>
      <c r="AA30" s="50"/>
      <c r="AB30" s="47">
        <v>8.01</v>
      </c>
      <c r="AC30" s="46"/>
      <c r="AD30" s="50"/>
      <c r="AE30" s="49">
        <v>0</v>
      </c>
      <c r="AF30" s="46"/>
      <c r="AG30" s="50"/>
      <c r="AH30" s="47">
        <v>60.09</v>
      </c>
      <c r="AI30" s="46">
        <v>0.005207754629629629</v>
      </c>
      <c r="AJ30" s="50"/>
      <c r="AK30" s="46">
        <v>0.20224537037037038</v>
      </c>
      <c r="AL30" s="52">
        <f>SUM(AK30-C30-E30-H30-K30-N30-Q30-T30-W30-Z30-AC30-AF30-AI30)</f>
        <v>0.037315393518518515</v>
      </c>
      <c r="AM30" s="50"/>
      <c r="AN30" s="50"/>
      <c r="AO30" s="50"/>
    </row>
    <row r="31" spans="1:41" ht="15">
      <c r="A31" s="5">
        <v>54</v>
      </c>
      <c r="B31" s="43" t="s">
        <v>50</v>
      </c>
      <c r="C31" s="9">
        <v>0.20833333333333334</v>
      </c>
      <c r="D31" s="10">
        <v>110.75</v>
      </c>
      <c r="E31" s="9"/>
      <c r="F31" s="6"/>
      <c r="G31" s="11">
        <v>10</v>
      </c>
      <c r="H31" s="9"/>
      <c r="I31" s="7"/>
      <c r="J31" s="10">
        <v>59.62</v>
      </c>
      <c r="K31" s="9"/>
      <c r="L31" s="7"/>
      <c r="M31" s="10">
        <v>78.59</v>
      </c>
      <c r="N31" s="9"/>
      <c r="O31" s="7"/>
      <c r="P31" s="10">
        <v>21.9</v>
      </c>
      <c r="Q31" s="9"/>
      <c r="R31" s="7"/>
      <c r="S31" s="11">
        <v>140</v>
      </c>
      <c r="T31" s="9"/>
      <c r="U31" s="7"/>
      <c r="V31" s="11">
        <v>0</v>
      </c>
      <c r="W31" s="9"/>
      <c r="X31" s="7"/>
      <c r="Y31" s="12">
        <v>0</v>
      </c>
      <c r="Z31" s="9"/>
      <c r="AA31" s="7"/>
      <c r="AB31" s="10">
        <v>12.54</v>
      </c>
      <c r="AC31" s="9"/>
      <c r="AD31" s="7"/>
      <c r="AE31" s="11">
        <v>0</v>
      </c>
      <c r="AF31" s="9"/>
      <c r="AG31" s="7"/>
      <c r="AH31" s="10">
        <v>18.91</v>
      </c>
      <c r="AI31" s="9">
        <v>0.006361226851851851</v>
      </c>
      <c r="AJ31" s="7"/>
      <c r="AK31" s="9">
        <v>0.2512962962962963</v>
      </c>
      <c r="AL31" s="8">
        <f>SUM(AK31-C31-E31-H31-K31-N31-Q31-T31-W31-Z31-AC31-AF31-AI31)</f>
        <v>0.0366017361111111</v>
      </c>
      <c r="AM31" s="7"/>
      <c r="AN31" s="7"/>
      <c r="AO31" s="7"/>
    </row>
    <row r="32" spans="1:42" ht="15">
      <c r="A32" s="44">
        <v>11</v>
      </c>
      <c r="B32" s="45" t="s">
        <v>25</v>
      </c>
      <c r="C32" s="46">
        <v>0.034722222222222224</v>
      </c>
      <c r="D32" s="47">
        <v>121.88</v>
      </c>
      <c r="E32" s="46">
        <v>0</v>
      </c>
      <c r="F32" s="48"/>
      <c r="G32" s="49">
        <v>20</v>
      </c>
      <c r="H32" s="46">
        <v>0</v>
      </c>
      <c r="I32" s="50"/>
      <c r="J32" s="47">
        <v>138.9</v>
      </c>
      <c r="K32" s="46">
        <v>0</v>
      </c>
      <c r="L32" s="50"/>
      <c r="M32" s="47">
        <v>138.9</v>
      </c>
      <c r="N32" s="46">
        <v>0</v>
      </c>
      <c r="O32" s="50"/>
      <c r="P32" s="47">
        <v>21</v>
      </c>
      <c r="Q32" s="46">
        <v>0</v>
      </c>
      <c r="R32" s="50"/>
      <c r="S32" s="49">
        <v>120</v>
      </c>
      <c r="T32" s="46">
        <v>0.0008449074074074075</v>
      </c>
      <c r="U32" s="50"/>
      <c r="V32" s="49">
        <v>0</v>
      </c>
      <c r="W32" s="46">
        <v>0.0005092592592592592</v>
      </c>
      <c r="X32" s="50"/>
      <c r="Y32" s="51">
        <v>25</v>
      </c>
      <c r="Z32" s="46">
        <v>0</v>
      </c>
      <c r="AA32" s="50"/>
      <c r="AB32" s="47">
        <v>15.95</v>
      </c>
      <c r="AC32" s="46">
        <v>0</v>
      </c>
      <c r="AD32" s="50"/>
      <c r="AE32" s="49">
        <v>0</v>
      </c>
      <c r="AF32" s="46">
        <v>0</v>
      </c>
      <c r="AG32" s="50"/>
      <c r="AH32" s="47">
        <v>21.1</v>
      </c>
      <c r="AI32" s="46">
        <v>0</v>
      </c>
      <c r="AJ32" s="50"/>
      <c r="AK32" s="46">
        <v>0.08180555555555556</v>
      </c>
      <c r="AL32" s="52">
        <f>SUM(AK32-C32-E32-H32-K32-N32-Q32-T32-W32-Z32-AC32-AF32-AI32)</f>
        <v>0.045729166666666675</v>
      </c>
      <c r="AM32" s="50"/>
      <c r="AN32" s="50"/>
      <c r="AO32" s="50"/>
      <c r="AP32" s="3"/>
    </row>
    <row r="33" spans="1:6" ht="15">
      <c r="A33" s="3"/>
      <c r="B33" s="3"/>
      <c r="C33" s="14"/>
      <c r="D33" s="15"/>
      <c r="E33" s="3"/>
      <c r="F33" s="3"/>
    </row>
    <row r="34" spans="1:6" ht="15">
      <c r="A34" s="3"/>
      <c r="B34" s="3"/>
      <c r="C34" s="14"/>
      <c r="D34" s="15"/>
      <c r="E34" s="3"/>
      <c r="F34" s="3"/>
    </row>
    <row r="35" spans="1:6" ht="15">
      <c r="A35" s="3"/>
      <c r="B35" s="3"/>
      <c r="C35" s="14"/>
      <c r="D35" s="15"/>
      <c r="E35" s="3"/>
      <c r="F35" s="3"/>
    </row>
    <row r="36" spans="1:6" ht="15">
      <c r="A36" s="3"/>
      <c r="B36" s="3"/>
      <c r="C36" s="14"/>
      <c r="D36" s="15"/>
      <c r="E36" s="3"/>
      <c r="F36" s="3"/>
    </row>
    <row r="37" spans="1:6" ht="15">
      <c r="A37" s="3"/>
      <c r="B37" s="3"/>
      <c r="C37" s="14"/>
      <c r="D37" s="15"/>
      <c r="E37" s="3"/>
      <c r="F37" s="3"/>
    </row>
    <row r="38" spans="1:6" ht="15">
      <c r="A38" s="3"/>
      <c r="B38" s="3"/>
      <c r="C38" s="14"/>
      <c r="D38" s="15"/>
      <c r="E38" s="3"/>
      <c r="F38" s="3"/>
    </row>
    <row r="39" spans="1:6" ht="15">
      <c r="A39" s="3"/>
      <c r="B39" s="3"/>
      <c r="C39" s="14"/>
      <c r="D39" s="15"/>
      <c r="E39" s="3"/>
      <c r="F39" s="3"/>
    </row>
    <row r="40" spans="1:6" ht="15">
      <c r="A40" s="3"/>
      <c r="B40" s="3"/>
      <c r="C40" s="14"/>
      <c r="D40" s="15"/>
      <c r="E40" s="3"/>
      <c r="F40" s="3"/>
    </row>
    <row r="41" spans="1:6" ht="15">
      <c r="A41" s="3"/>
      <c r="B41" s="3"/>
      <c r="C41" s="14"/>
      <c r="D41" s="15"/>
      <c r="E41" s="3"/>
      <c r="F41" s="3"/>
    </row>
    <row r="42" spans="1:6" ht="15">
      <c r="A42" s="3"/>
      <c r="B42" s="3"/>
      <c r="C42" s="14"/>
      <c r="D42" s="15"/>
      <c r="E42" s="3"/>
      <c r="F42" s="3"/>
    </row>
    <row r="43" spans="1:6" ht="15">
      <c r="A43" s="3"/>
      <c r="B43" s="3"/>
      <c r="C43" s="14"/>
      <c r="D43" s="15"/>
      <c r="E43" s="3"/>
      <c r="F43" s="3"/>
    </row>
    <row r="44" spans="1:6" ht="15">
      <c r="A44" s="3"/>
      <c r="B44" s="3"/>
      <c r="C44" s="14"/>
      <c r="D44" s="15"/>
      <c r="E44" s="3"/>
      <c r="F44" s="3"/>
    </row>
    <row r="45" spans="1:6" ht="15">
      <c r="A45" s="3"/>
      <c r="B45" s="3"/>
      <c r="C45" s="14"/>
      <c r="D45" s="15"/>
      <c r="E45" s="3"/>
      <c r="F45" s="3"/>
    </row>
    <row r="46" spans="1:6" ht="15">
      <c r="A46" s="3"/>
      <c r="B46" s="3"/>
      <c r="C46" s="14"/>
      <c r="D46" s="15"/>
      <c r="E46" s="3"/>
      <c r="F46" s="3"/>
    </row>
    <row r="47" spans="1:6" ht="15">
      <c r="A47" s="3"/>
      <c r="B47" s="3"/>
      <c r="C47" s="14"/>
      <c r="D47" s="15"/>
      <c r="E47" s="3"/>
      <c r="F47" s="3"/>
    </row>
    <row r="48" spans="1:6" ht="15">
      <c r="A48" s="3"/>
      <c r="B48" s="3"/>
      <c r="C48" s="14"/>
      <c r="D48" s="15"/>
      <c r="E48" s="3"/>
      <c r="F48" s="3"/>
    </row>
    <row r="49" spans="1:6" ht="15">
      <c r="A49" s="3"/>
      <c r="B49" s="3"/>
      <c r="C49" s="14"/>
      <c r="D49" s="15"/>
      <c r="E49" s="3"/>
      <c r="F49" s="3"/>
    </row>
    <row r="50" spans="1:6" ht="15">
      <c r="A50" s="3"/>
      <c r="B50" s="3"/>
      <c r="C50" s="14"/>
      <c r="D50" s="15"/>
      <c r="E50" s="3"/>
      <c r="F50" s="3"/>
    </row>
    <row r="51" spans="1:6" ht="15">
      <c r="A51" s="3"/>
      <c r="B51" s="3"/>
      <c r="C51" s="14"/>
      <c r="D51" s="15"/>
      <c r="E51" s="3"/>
      <c r="F51" s="3"/>
    </row>
    <row r="52" spans="1:6" ht="15">
      <c r="A52" s="3"/>
      <c r="B52" s="3"/>
      <c r="C52" s="14"/>
      <c r="D52" s="15"/>
      <c r="E52" s="3"/>
      <c r="F52" s="3"/>
    </row>
    <row r="53" spans="1:6" ht="15">
      <c r="A53" s="3"/>
      <c r="B53" s="3"/>
      <c r="C53" s="14"/>
      <c r="D53" s="15"/>
      <c r="E53" s="3"/>
      <c r="F53" s="3"/>
    </row>
    <row r="54" spans="1:6" ht="15">
      <c r="A54" s="3"/>
      <c r="B54" s="3"/>
      <c r="C54" s="14"/>
      <c r="D54" s="15"/>
      <c r="E54" s="3"/>
      <c r="F54" s="3"/>
    </row>
    <row r="55" spans="1:6" ht="15">
      <c r="A55" s="3"/>
      <c r="B55" s="3"/>
      <c r="C55" s="14"/>
      <c r="D55" s="15"/>
      <c r="E55" s="3"/>
      <c r="F55" s="3"/>
    </row>
    <row r="56" spans="1:6" ht="15">
      <c r="A56" s="3"/>
      <c r="B56" s="3"/>
      <c r="C56" s="14"/>
      <c r="D56" s="15"/>
      <c r="E56" s="3"/>
      <c r="F56" s="3"/>
    </row>
    <row r="57" spans="1:6" ht="15">
      <c r="A57" s="3"/>
      <c r="B57" s="3"/>
      <c r="C57" s="14"/>
      <c r="D57" s="15"/>
      <c r="E57" s="3"/>
      <c r="F57" s="3"/>
    </row>
    <row r="58" spans="1:6" ht="15">
      <c r="A58" s="3"/>
      <c r="B58" s="3"/>
      <c r="C58" s="14"/>
      <c r="D58" s="15"/>
      <c r="E58" s="3"/>
      <c r="F58" s="3"/>
    </row>
    <row r="59" spans="1:6" ht="15">
      <c r="A59" s="3"/>
      <c r="B59" s="3"/>
      <c r="C59" s="14"/>
      <c r="D59" s="15"/>
      <c r="E59" s="3"/>
      <c r="F59" s="3"/>
    </row>
    <row r="60" spans="1:6" ht="15">
      <c r="A60" s="3"/>
      <c r="B60" s="3"/>
      <c r="C60" s="14"/>
      <c r="D60" s="15"/>
      <c r="E60" s="3"/>
      <c r="F60" s="3"/>
    </row>
    <row r="61" spans="1:6" ht="15">
      <c r="A61" s="3"/>
      <c r="B61" s="3"/>
      <c r="C61" s="14"/>
      <c r="D61" s="15"/>
      <c r="E61" s="3"/>
      <c r="F61" s="3"/>
    </row>
  </sheetData>
  <sheetProtection/>
  <mergeCells count="17">
    <mergeCell ref="AN3:AO3"/>
    <mergeCell ref="B3:B4"/>
    <mergeCell ref="A3:A4"/>
    <mergeCell ref="A28:AO28"/>
    <mergeCell ref="A1:AO1"/>
    <mergeCell ref="V3:X3"/>
    <mergeCell ref="Y3:AA3"/>
    <mergeCell ref="AB3:AD3"/>
    <mergeCell ref="AE3:AG3"/>
    <mergeCell ref="AH3:AJ3"/>
    <mergeCell ref="AL3:AM3"/>
    <mergeCell ref="D3:F3"/>
    <mergeCell ref="G3:I3"/>
    <mergeCell ref="J3:L3"/>
    <mergeCell ref="M3:O3"/>
    <mergeCell ref="P3:R3"/>
    <mergeCell ref="S3:U3"/>
  </mergeCells>
  <conditionalFormatting sqref="AG29:AG31 AJ29:AJ31 AM29:AM31 AO29:AO31 I29:I31 L29:L31 O29:O31 R29:R31 U29:U31 X29:X31 AA29:AA31 AD29:AD31 F29:F31 AG5:AG26 AJ5:AJ26 AM5:AM26 AO5:AO26 I5:I26 L5:L26 O5:O26 R5:R26 U5:U26 X5:X26 AA5:AA26 AD5:AD26 F5:F26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AG32 AJ32 AM32 AO32 I32 L32 O32 R32 U32 X32 AA32 AD32 F3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"/>
  <sheetViews>
    <sheetView zoomScalePageLayoutView="0" workbookViewId="0" topLeftCell="A1">
      <selection activeCell="AP9" sqref="AP9"/>
    </sheetView>
  </sheetViews>
  <sheetFormatPr defaultColWidth="9.140625" defaultRowHeight="15"/>
  <cols>
    <col min="1" max="1" width="5.140625" style="0" customWidth="1"/>
    <col min="2" max="2" width="14.8515625" style="0" customWidth="1"/>
    <col min="3" max="3" width="0.13671875" style="16" customWidth="1"/>
    <col min="4" max="4" width="5.7109375" style="17" customWidth="1"/>
    <col min="5" max="5" width="2.00390625" style="0" hidden="1" customWidth="1"/>
    <col min="6" max="6" width="3.8515625" style="0" customWidth="1"/>
    <col min="7" max="7" width="3.7109375" style="0" customWidth="1"/>
    <col min="8" max="8" width="1.28515625" style="0" hidden="1" customWidth="1"/>
    <col min="9" max="9" width="4.140625" style="0" customWidth="1"/>
    <col min="10" max="10" width="6.140625" style="0" customWidth="1"/>
    <col min="11" max="11" width="2.00390625" style="0" hidden="1" customWidth="1"/>
    <col min="12" max="12" width="3.421875" style="0" customWidth="1"/>
    <col min="13" max="13" width="6.140625" style="0" customWidth="1"/>
    <col min="14" max="14" width="1.7109375" style="0" hidden="1" customWidth="1"/>
    <col min="15" max="15" width="3.8515625" style="0" customWidth="1"/>
    <col min="16" max="16" width="5.8515625" style="0" customWidth="1"/>
    <col min="17" max="17" width="1.57421875" style="0" hidden="1" customWidth="1"/>
    <col min="18" max="18" width="4.421875" style="0" customWidth="1"/>
    <col min="19" max="19" width="3.8515625" style="0" customWidth="1"/>
    <col min="20" max="20" width="1.1484375" style="0" hidden="1" customWidth="1"/>
    <col min="21" max="21" width="3.8515625" style="0" customWidth="1"/>
    <col min="22" max="22" width="3.7109375" style="0" customWidth="1"/>
    <col min="23" max="23" width="1.57421875" style="0" hidden="1" customWidth="1"/>
    <col min="24" max="24" width="3.8515625" style="0" customWidth="1"/>
    <col min="25" max="25" width="3.421875" style="0" customWidth="1"/>
    <col min="26" max="26" width="1.7109375" style="0" hidden="1" customWidth="1"/>
    <col min="27" max="27" width="4.28125" style="0" customWidth="1"/>
    <col min="28" max="28" width="5.28125" style="0" customWidth="1"/>
    <col min="29" max="29" width="0.71875" style="0" hidden="1" customWidth="1"/>
    <col min="30" max="30" width="4.7109375" style="3" customWidth="1"/>
    <col min="31" max="31" width="5.00390625" style="0" customWidth="1"/>
    <col min="32" max="32" width="0.13671875" style="0" hidden="1" customWidth="1"/>
    <col min="33" max="33" width="4.8515625" style="0" customWidth="1"/>
    <col min="34" max="34" width="6.140625" style="0" customWidth="1"/>
    <col min="35" max="35" width="1.421875" style="0" hidden="1" customWidth="1"/>
    <col min="36" max="36" width="4.421875" style="0" customWidth="1"/>
    <col min="37" max="37" width="1.1484375" style="0" hidden="1" customWidth="1"/>
    <col min="38" max="38" width="5.28125" style="0" customWidth="1"/>
    <col min="39" max="39" width="4.8515625" style="0" customWidth="1"/>
  </cols>
  <sheetData>
    <row r="1" spans="1:39" ht="28.5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ht="6" customHeight="1"/>
    <row r="3" spans="1:45" ht="26.25" customHeight="1">
      <c r="A3" s="64" t="s">
        <v>45</v>
      </c>
      <c r="B3" s="66" t="s">
        <v>13</v>
      </c>
      <c r="C3" s="1" t="s">
        <v>0</v>
      </c>
      <c r="D3" s="61" t="s">
        <v>51</v>
      </c>
      <c r="E3" s="61"/>
      <c r="F3" s="61"/>
      <c r="G3" s="61" t="s">
        <v>1</v>
      </c>
      <c r="H3" s="61"/>
      <c r="I3" s="61"/>
      <c r="J3" s="61" t="s">
        <v>2</v>
      </c>
      <c r="K3" s="61"/>
      <c r="L3" s="61"/>
      <c r="M3" s="61" t="s">
        <v>3</v>
      </c>
      <c r="N3" s="61"/>
      <c r="O3" s="61"/>
      <c r="P3" s="61" t="s">
        <v>4</v>
      </c>
      <c r="Q3" s="61"/>
      <c r="R3" s="61"/>
      <c r="S3" s="61" t="s">
        <v>5</v>
      </c>
      <c r="T3" s="61"/>
      <c r="U3" s="61"/>
      <c r="V3" s="61" t="s">
        <v>6</v>
      </c>
      <c r="W3" s="61"/>
      <c r="X3" s="61"/>
      <c r="Y3" s="61" t="s">
        <v>7</v>
      </c>
      <c r="Z3" s="61"/>
      <c r="AA3" s="61"/>
      <c r="AB3" s="61" t="s">
        <v>8</v>
      </c>
      <c r="AC3" s="61"/>
      <c r="AD3" s="61"/>
      <c r="AE3" s="61" t="s">
        <v>9</v>
      </c>
      <c r="AF3" s="61"/>
      <c r="AG3" s="61"/>
      <c r="AH3" s="58" t="s">
        <v>10</v>
      </c>
      <c r="AI3" s="59"/>
      <c r="AJ3" s="60"/>
      <c r="AK3" s="18" t="s">
        <v>11</v>
      </c>
      <c r="AL3" s="61" t="s">
        <v>12</v>
      </c>
      <c r="AM3" s="61"/>
      <c r="AN3" s="3"/>
      <c r="AO3" s="3"/>
      <c r="AP3" s="3"/>
      <c r="AQ3" s="3"/>
      <c r="AR3" s="3"/>
      <c r="AS3" s="3"/>
    </row>
    <row r="4" spans="1:40" s="56" customFormat="1" ht="18" customHeight="1">
      <c r="A4" s="65"/>
      <c r="B4" s="67"/>
      <c r="C4" s="53" t="s">
        <v>14</v>
      </c>
      <c r="D4" s="54" t="s">
        <v>15</v>
      </c>
      <c r="E4" s="55" t="s">
        <v>16</v>
      </c>
      <c r="F4" s="55" t="s">
        <v>17</v>
      </c>
      <c r="G4" s="55" t="s">
        <v>18</v>
      </c>
      <c r="H4" s="55" t="s">
        <v>16</v>
      </c>
      <c r="I4" s="55" t="s">
        <v>17</v>
      </c>
      <c r="J4" s="55" t="s">
        <v>15</v>
      </c>
      <c r="K4" s="55" t="s">
        <v>16</v>
      </c>
      <c r="L4" s="55" t="s">
        <v>17</v>
      </c>
      <c r="M4" s="55" t="s">
        <v>15</v>
      </c>
      <c r="N4" s="55" t="s">
        <v>16</v>
      </c>
      <c r="O4" s="55" t="s">
        <v>17</v>
      </c>
      <c r="P4" s="55" t="s">
        <v>15</v>
      </c>
      <c r="Q4" s="55" t="s">
        <v>16</v>
      </c>
      <c r="R4" s="55" t="s">
        <v>17</v>
      </c>
      <c r="S4" s="55" t="s">
        <v>18</v>
      </c>
      <c r="T4" s="55" t="s">
        <v>16</v>
      </c>
      <c r="U4" s="55" t="s">
        <v>17</v>
      </c>
      <c r="V4" s="55" t="s">
        <v>18</v>
      </c>
      <c r="W4" s="55" t="s">
        <v>16</v>
      </c>
      <c r="X4" s="55" t="s">
        <v>17</v>
      </c>
      <c r="Y4" s="55" t="s">
        <v>18</v>
      </c>
      <c r="Z4" s="55" t="s">
        <v>16</v>
      </c>
      <c r="AA4" s="55" t="s">
        <v>17</v>
      </c>
      <c r="AB4" s="55" t="s">
        <v>15</v>
      </c>
      <c r="AC4" s="55" t="s">
        <v>16</v>
      </c>
      <c r="AD4" s="55" t="s">
        <v>17</v>
      </c>
      <c r="AE4" s="55" t="s">
        <v>18</v>
      </c>
      <c r="AF4" s="55" t="s">
        <v>16</v>
      </c>
      <c r="AG4" s="55" t="s">
        <v>17</v>
      </c>
      <c r="AH4" s="55" t="s">
        <v>15</v>
      </c>
      <c r="AI4" s="55" t="s">
        <v>16</v>
      </c>
      <c r="AJ4" s="55" t="s">
        <v>19</v>
      </c>
      <c r="AK4" s="55" t="s">
        <v>15</v>
      </c>
      <c r="AL4" s="57" t="s">
        <v>20</v>
      </c>
      <c r="AM4" s="57" t="s">
        <v>21</v>
      </c>
      <c r="AN4" s="29"/>
    </row>
    <row r="5" spans="1:40" ht="15">
      <c r="A5" s="44">
        <v>1</v>
      </c>
      <c r="B5" s="45" t="s">
        <v>67</v>
      </c>
      <c r="C5" s="46">
        <v>0.003472222222222222</v>
      </c>
      <c r="D5" s="47">
        <v>158</v>
      </c>
      <c r="E5" s="46">
        <v>0</v>
      </c>
      <c r="F5" s="48">
        <f>RANK(D5,$D$5:$D$9,1)</f>
        <v>2</v>
      </c>
      <c r="G5" s="49">
        <v>0</v>
      </c>
      <c r="H5" s="46">
        <v>0</v>
      </c>
      <c r="I5" s="50">
        <f>RANK(G5,$G$5:$G$9,1)</f>
        <v>1</v>
      </c>
      <c r="J5" s="47">
        <v>150</v>
      </c>
      <c r="K5" s="46">
        <v>0</v>
      </c>
      <c r="L5" s="50">
        <f>RANK(J5,$J$5:$J$9,1)</f>
        <v>1</v>
      </c>
      <c r="M5" s="47">
        <v>134.69</v>
      </c>
      <c r="N5" s="46">
        <v>0</v>
      </c>
      <c r="O5" s="50">
        <f>RANK(M5,$M$5:$M$9,1)</f>
        <v>5</v>
      </c>
      <c r="P5" s="47">
        <v>21</v>
      </c>
      <c r="Q5" s="46">
        <v>0.0018518518518518517</v>
      </c>
      <c r="R5" s="50">
        <f>RANK(P5,$P$5:$P$9,1)</f>
        <v>1</v>
      </c>
      <c r="S5" s="49">
        <v>120</v>
      </c>
      <c r="T5" s="46">
        <v>0</v>
      </c>
      <c r="U5" s="50">
        <f>RANK(S5,$S$5:$S$9,1)</f>
        <v>1</v>
      </c>
      <c r="V5" s="49">
        <v>0</v>
      </c>
      <c r="W5" s="46">
        <v>0</v>
      </c>
      <c r="X5" s="50">
        <f>RANK(V5,$V$5:$V$9,1)</f>
        <v>1</v>
      </c>
      <c r="Y5" s="51">
        <v>0</v>
      </c>
      <c r="Z5" s="46">
        <v>0</v>
      </c>
      <c r="AA5" s="50">
        <f>RANK(Y5,$Y$5:$Y$9,1)</f>
        <v>1</v>
      </c>
      <c r="AB5" s="47">
        <v>18.57</v>
      </c>
      <c r="AC5" s="46">
        <v>0</v>
      </c>
      <c r="AD5" s="50">
        <f>RANK(AB5,$AB$5:$AB$9,1)</f>
        <v>2</v>
      </c>
      <c r="AE5" s="49">
        <v>0</v>
      </c>
      <c r="AF5" s="46">
        <v>0</v>
      </c>
      <c r="AG5" s="50">
        <f>RANK(AE5,$AE$5:$AE$9,1)</f>
        <v>1</v>
      </c>
      <c r="AH5" s="47">
        <v>47.18</v>
      </c>
      <c r="AI5" s="46">
        <v>0.00025752314814814816</v>
      </c>
      <c r="AJ5" s="50">
        <f>RANK(AH5,$AH$5:$AH$9,1)</f>
        <v>2</v>
      </c>
      <c r="AK5" s="46">
        <v>0.05825231481481482</v>
      </c>
      <c r="AL5" s="50">
        <f>SUM(F5,I5,L5,O5,R5,U5,X5,AA5,AD5,AG5,AJ5)</f>
        <v>18</v>
      </c>
      <c r="AM5" s="50">
        <f>RANK(AL5,$AL$5:$AL$9,1)</f>
        <v>1</v>
      </c>
      <c r="AN5" s="3"/>
    </row>
    <row r="6" spans="1:40" ht="15">
      <c r="A6" s="5">
        <v>3</v>
      </c>
      <c r="B6" s="43" t="s">
        <v>42</v>
      </c>
      <c r="C6" s="9">
        <v>0.010416666666666666</v>
      </c>
      <c r="D6" s="10">
        <v>206</v>
      </c>
      <c r="E6" s="9">
        <v>0</v>
      </c>
      <c r="F6" s="6">
        <f>RANK(D6,$D$5:$D$9,1)</f>
        <v>3</v>
      </c>
      <c r="G6" s="11">
        <v>30</v>
      </c>
      <c r="H6" s="9">
        <v>0</v>
      </c>
      <c r="I6" s="7">
        <f>RANK(G6,$G$5:$G$9,1)</f>
        <v>4</v>
      </c>
      <c r="J6" s="10">
        <v>150</v>
      </c>
      <c r="K6" s="9">
        <v>0</v>
      </c>
      <c r="L6" s="7">
        <f>RANK(J6,$J$5:$J$9,1)</f>
        <v>1</v>
      </c>
      <c r="M6" s="10">
        <v>91.28</v>
      </c>
      <c r="N6" s="9">
        <v>0</v>
      </c>
      <c r="O6" s="7">
        <f>RANK(M6,$M$5:$M$9,1)</f>
        <v>1</v>
      </c>
      <c r="P6" s="10">
        <v>34.8</v>
      </c>
      <c r="Q6" s="9">
        <v>0.0033333333333333335</v>
      </c>
      <c r="R6" s="7">
        <f>RANK(P6,$P$5:$P$9,1)</f>
        <v>3</v>
      </c>
      <c r="S6" s="11">
        <v>140</v>
      </c>
      <c r="T6" s="9">
        <v>0.0009606481481481481</v>
      </c>
      <c r="U6" s="7">
        <f>RANK(S6,$S$5:$S$9,1)</f>
        <v>2</v>
      </c>
      <c r="V6" s="11">
        <v>0</v>
      </c>
      <c r="W6" s="9">
        <v>0</v>
      </c>
      <c r="X6" s="7">
        <f>RANK(V6,$V$5:$V$9,1)</f>
        <v>1</v>
      </c>
      <c r="Y6" s="12">
        <v>0</v>
      </c>
      <c r="Z6" s="9">
        <v>0</v>
      </c>
      <c r="AA6" s="7">
        <f>RANK(Y6,$Y$5:$Y$9,1)</f>
        <v>1</v>
      </c>
      <c r="AB6" s="10">
        <v>21.09</v>
      </c>
      <c r="AC6" s="9">
        <v>0</v>
      </c>
      <c r="AD6" s="7">
        <f>RANK(AB6,$AB$5:$AB$9,1)</f>
        <v>3</v>
      </c>
      <c r="AE6" s="11">
        <v>0</v>
      </c>
      <c r="AF6" s="9">
        <v>0</v>
      </c>
      <c r="AG6" s="7">
        <f>RANK(AE6,$AE$5:$AE$9,1)</f>
        <v>1</v>
      </c>
      <c r="AH6" s="10">
        <v>81.47</v>
      </c>
      <c r="AI6" s="9">
        <v>0.00035</v>
      </c>
      <c r="AJ6" s="7">
        <f>RANK(AH6,$AH$5:$AH$9,1)</f>
        <v>5</v>
      </c>
      <c r="AK6" s="9">
        <v>0.0667013888888889</v>
      </c>
      <c r="AL6" s="7">
        <f>SUM(F6,I6,L6,O6,R6,U6,X6,AA6,AD6,AG6,AJ6)</f>
        <v>25</v>
      </c>
      <c r="AM6" s="7">
        <f>RANK(AL6,$AL$5:$AL$9,1)</f>
        <v>3</v>
      </c>
      <c r="AN6" s="3"/>
    </row>
    <row r="7" spans="1:40" ht="15">
      <c r="A7" s="44">
        <v>7</v>
      </c>
      <c r="B7" s="45" t="s">
        <v>59</v>
      </c>
      <c r="C7" s="46">
        <v>0.020833333333333332</v>
      </c>
      <c r="D7" s="47">
        <v>229.1</v>
      </c>
      <c r="E7" s="46">
        <v>0</v>
      </c>
      <c r="F7" s="48">
        <f>RANK(D7,$D$5:$D$9,1)</f>
        <v>4</v>
      </c>
      <c r="G7" s="49">
        <v>20</v>
      </c>
      <c r="H7" s="46">
        <v>0</v>
      </c>
      <c r="I7" s="50">
        <f>RANK(G7,$G$5:$G$9,1)</f>
        <v>3</v>
      </c>
      <c r="J7" s="47">
        <v>150.15</v>
      </c>
      <c r="K7" s="46">
        <v>0</v>
      </c>
      <c r="L7" s="50">
        <f>RANK(J7,$J$5:$J$9,1)</f>
        <v>4</v>
      </c>
      <c r="M7" s="47">
        <v>133.37</v>
      </c>
      <c r="N7" s="46">
        <v>0</v>
      </c>
      <c r="O7" s="50">
        <f>RANK(M7,$M$5:$M$9,1)</f>
        <v>4</v>
      </c>
      <c r="P7" s="47">
        <v>57</v>
      </c>
      <c r="Q7" s="46">
        <v>0.0031249999999999997</v>
      </c>
      <c r="R7" s="50">
        <f>RANK(P7,$P$5:$P$9,1)</f>
        <v>4</v>
      </c>
      <c r="S7" s="49">
        <v>140</v>
      </c>
      <c r="T7" s="46">
        <v>0</v>
      </c>
      <c r="U7" s="50">
        <f>RANK(S7,$S$5:$S$9,1)</f>
        <v>2</v>
      </c>
      <c r="V7" s="49">
        <v>10</v>
      </c>
      <c r="W7" s="46">
        <v>0.0020949074074074073</v>
      </c>
      <c r="X7" s="50">
        <f>RANK(V7,$V$5:$V$9,1)</f>
        <v>5</v>
      </c>
      <c r="Y7" s="51">
        <v>0</v>
      </c>
      <c r="Z7" s="46">
        <v>0</v>
      </c>
      <c r="AA7" s="50">
        <f>RANK(Y7,$Y$5:$Y$9,1)</f>
        <v>1</v>
      </c>
      <c r="AB7" s="47">
        <v>34</v>
      </c>
      <c r="AC7" s="46">
        <v>0</v>
      </c>
      <c r="AD7" s="50">
        <f>RANK(AB7,$AB$5:$AB$9,1)</f>
        <v>5</v>
      </c>
      <c r="AE7" s="49">
        <v>0</v>
      </c>
      <c r="AF7" s="46">
        <v>0</v>
      </c>
      <c r="AG7" s="50">
        <f>RANK(AE7,$AE$5:$AE$9,1)</f>
        <v>1</v>
      </c>
      <c r="AH7" s="47">
        <v>64.07</v>
      </c>
      <c r="AI7" s="46">
        <v>0</v>
      </c>
      <c r="AJ7" s="50">
        <f>RANK(AH7,$AH$5:$AH$9,1)</f>
        <v>4</v>
      </c>
      <c r="AK7" s="46">
        <v>0.07150462962962963</v>
      </c>
      <c r="AL7" s="50">
        <f>SUM(F7,I7,L7,O7,R7,U7,X7,AA7,AD7,AG7,AJ7)</f>
        <v>37</v>
      </c>
      <c r="AM7" s="50">
        <f>RANK(AL7,$AL$5:$AL$9,1)</f>
        <v>5</v>
      </c>
      <c r="AN7" s="3"/>
    </row>
    <row r="8" spans="1:40" ht="15">
      <c r="A8" s="5">
        <v>27</v>
      </c>
      <c r="B8" s="43" t="s">
        <v>34</v>
      </c>
      <c r="C8" s="9">
        <v>0.034722222222222224</v>
      </c>
      <c r="D8" s="10">
        <v>267.35</v>
      </c>
      <c r="E8" s="9">
        <v>0</v>
      </c>
      <c r="F8" s="6">
        <f>RANK(D8,$D$5:$D$9,1)</f>
        <v>5</v>
      </c>
      <c r="G8" s="11">
        <v>40</v>
      </c>
      <c r="H8" s="9">
        <v>0</v>
      </c>
      <c r="I8" s="7">
        <f>RANK(G8,$G$5:$G$9,1)</f>
        <v>5</v>
      </c>
      <c r="J8" s="10">
        <v>999</v>
      </c>
      <c r="K8" s="9">
        <v>0</v>
      </c>
      <c r="L8" s="7">
        <f>RANK(J8,$J$5:$J$9,1)</f>
        <v>5</v>
      </c>
      <c r="M8" s="10">
        <v>113.15</v>
      </c>
      <c r="N8" s="9">
        <v>0</v>
      </c>
      <c r="O8" s="7">
        <f>RANK(M8,$M$5:$M$9,1)</f>
        <v>3</v>
      </c>
      <c r="P8" s="10">
        <v>57.9</v>
      </c>
      <c r="Q8" s="9">
        <v>0</v>
      </c>
      <c r="R8" s="7">
        <f>RANK(P8,$P$5:$P$9,1)</f>
        <v>5</v>
      </c>
      <c r="S8" s="11">
        <v>150</v>
      </c>
      <c r="T8" s="9">
        <v>0.0008449074074074075</v>
      </c>
      <c r="U8" s="7">
        <f>RANK(S8,$S$5:$S$9,1)</f>
        <v>4</v>
      </c>
      <c r="V8" s="11">
        <v>0</v>
      </c>
      <c r="W8" s="9">
        <v>0.0005092592592592592</v>
      </c>
      <c r="X8" s="7">
        <f>RANK(V8,$V$5:$V$9,1)</f>
        <v>1</v>
      </c>
      <c r="Y8" s="12">
        <v>0</v>
      </c>
      <c r="Z8" s="9">
        <v>0</v>
      </c>
      <c r="AA8" s="7">
        <f>RANK(Y8,$Y$5:$Y$9,1)</f>
        <v>1</v>
      </c>
      <c r="AB8" s="10">
        <v>15.67</v>
      </c>
      <c r="AC8" s="9">
        <v>0</v>
      </c>
      <c r="AD8" s="7">
        <f>RANK(AB8,$AB$5:$AB$9,1)</f>
        <v>1</v>
      </c>
      <c r="AE8" s="11">
        <v>0</v>
      </c>
      <c r="AF8" s="9">
        <v>0</v>
      </c>
      <c r="AG8" s="7">
        <f>RANK(AE8,$AE$5:$AE$9,1)</f>
        <v>1</v>
      </c>
      <c r="AH8" s="10">
        <v>26.31</v>
      </c>
      <c r="AI8" s="9">
        <v>0</v>
      </c>
      <c r="AJ8" s="7">
        <f>RANK(AH8,$AH$5:$AH$9,1)</f>
        <v>1</v>
      </c>
      <c r="AK8" s="9">
        <v>0.08180555555555556</v>
      </c>
      <c r="AL8" s="7">
        <f>SUM(F8,I8,L8,O8,R8,U8,X8,AA8,AD8,AG8,AJ8)</f>
        <v>32</v>
      </c>
      <c r="AM8" s="7">
        <f>RANK(AL8,$AL$5:$AL$9,1)</f>
        <v>4</v>
      </c>
      <c r="AN8" s="3"/>
    </row>
    <row r="9" spans="1:40" ht="15">
      <c r="A9" s="44">
        <v>38</v>
      </c>
      <c r="B9" s="45" t="s">
        <v>60</v>
      </c>
      <c r="C9" s="46">
        <v>0.041666666666666664</v>
      </c>
      <c r="D9" s="47">
        <v>143.97</v>
      </c>
      <c r="E9" s="46">
        <v>0</v>
      </c>
      <c r="F9" s="48">
        <f>RANK(D9,$D$5:$D$9,1)</f>
        <v>1</v>
      </c>
      <c r="G9" s="49">
        <v>15</v>
      </c>
      <c r="H9" s="46">
        <v>0</v>
      </c>
      <c r="I9" s="50">
        <f>RANK(G9,$G$5:$G$9,1)</f>
        <v>2</v>
      </c>
      <c r="J9" s="47">
        <v>150</v>
      </c>
      <c r="K9" s="46">
        <v>0.0007606481481481482</v>
      </c>
      <c r="L9" s="50">
        <f>RANK(J9,$J$5:$J$9,1)</f>
        <v>1</v>
      </c>
      <c r="M9" s="47">
        <v>94.95</v>
      </c>
      <c r="N9" s="46">
        <v>0</v>
      </c>
      <c r="O9" s="50">
        <f>RANK(M9,$M$5:$M$9,1)</f>
        <v>2</v>
      </c>
      <c r="P9" s="47">
        <v>28.6</v>
      </c>
      <c r="Q9" s="46">
        <v>0.002546296296296296</v>
      </c>
      <c r="R9" s="50">
        <f>RANK(P9,$P$5:$P$9,1)</f>
        <v>2</v>
      </c>
      <c r="S9" s="49">
        <v>150</v>
      </c>
      <c r="T9" s="46">
        <v>0</v>
      </c>
      <c r="U9" s="50">
        <f>RANK(S9,$S$5:$S$9,1)</f>
        <v>4</v>
      </c>
      <c r="V9" s="49">
        <v>0</v>
      </c>
      <c r="W9" s="46">
        <v>0</v>
      </c>
      <c r="X9" s="50">
        <f>RANK(V9,$V$5:$V$9,1)</f>
        <v>1</v>
      </c>
      <c r="Y9" s="51">
        <v>0</v>
      </c>
      <c r="Z9" s="46">
        <v>0</v>
      </c>
      <c r="AA9" s="50">
        <f>RANK(Y9,$Y$5:$Y$9,1)</f>
        <v>1</v>
      </c>
      <c r="AB9" s="47">
        <v>21.57</v>
      </c>
      <c r="AC9" s="46">
        <v>0</v>
      </c>
      <c r="AD9" s="50">
        <f>RANK(AB9,$AB$5:$AB$9,1)</f>
        <v>4</v>
      </c>
      <c r="AE9" s="49">
        <v>0</v>
      </c>
      <c r="AF9" s="46">
        <v>0</v>
      </c>
      <c r="AG9" s="50">
        <f>RANK(AE9,$AE$5:$AE$9,1)</f>
        <v>1</v>
      </c>
      <c r="AH9" s="47">
        <v>62.22</v>
      </c>
      <c r="AI9" s="46">
        <v>0</v>
      </c>
      <c r="AJ9" s="50">
        <f>RANK(AH9,$AH$5:$AH$9,1)</f>
        <v>3</v>
      </c>
      <c r="AK9" s="46">
        <v>0.08359953703703704</v>
      </c>
      <c r="AL9" s="50">
        <f>SUM(F9,I9,L9,O9,R9,U9,X9,AA9,AD9,AG9,AJ9)</f>
        <v>22</v>
      </c>
      <c r="AM9" s="50">
        <f>RANK(AL9,$AL$5:$AL$9,1)</f>
        <v>2</v>
      </c>
      <c r="AN9" s="3"/>
    </row>
    <row r="10" spans="1:6" ht="15">
      <c r="A10" s="3"/>
      <c r="B10" s="3"/>
      <c r="C10" s="14"/>
      <c r="D10" s="15"/>
      <c r="E10" s="3"/>
      <c r="F10" s="3"/>
    </row>
    <row r="11" spans="1:6" ht="15">
      <c r="A11" s="3"/>
      <c r="B11" s="3"/>
      <c r="C11" s="14"/>
      <c r="D11" s="15"/>
      <c r="E11" s="3"/>
      <c r="F11" s="3"/>
    </row>
    <row r="12" spans="1:6" ht="15">
      <c r="A12" s="3"/>
      <c r="B12" s="3"/>
      <c r="C12" s="14"/>
      <c r="D12" s="15"/>
      <c r="E12" s="3"/>
      <c r="F12" s="3"/>
    </row>
    <row r="13" spans="1:6" ht="15">
      <c r="A13" s="3"/>
      <c r="B13" s="3"/>
      <c r="C13" s="14"/>
      <c r="D13" s="15"/>
      <c r="E13" s="3"/>
      <c r="F13" s="3"/>
    </row>
    <row r="14" spans="1:6" ht="15">
      <c r="A14" s="3"/>
      <c r="B14" s="3"/>
      <c r="C14" s="14"/>
      <c r="D14" s="15"/>
      <c r="E14" s="3"/>
      <c r="F14" s="3"/>
    </row>
    <row r="15" spans="1:6" ht="15">
      <c r="A15" s="3"/>
      <c r="B15" s="3"/>
      <c r="C15" s="14"/>
      <c r="D15" s="15"/>
      <c r="E15" s="3"/>
      <c r="F15" s="3"/>
    </row>
    <row r="16" spans="1:6" ht="15">
      <c r="A16" s="3"/>
      <c r="B16" s="3"/>
      <c r="C16" s="14"/>
      <c r="D16" s="15"/>
      <c r="E16" s="3"/>
      <c r="F16" s="3"/>
    </row>
    <row r="17" spans="1:6" ht="15">
      <c r="A17" s="3"/>
      <c r="B17" s="3"/>
      <c r="C17" s="14"/>
      <c r="D17" s="15"/>
      <c r="E17" s="3"/>
      <c r="F17" s="3"/>
    </row>
    <row r="18" spans="1:6" ht="15">
      <c r="A18" s="3"/>
      <c r="B18" s="3"/>
      <c r="C18" s="14"/>
      <c r="D18" s="15"/>
      <c r="E18" s="3"/>
      <c r="F18" s="3"/>
    </row>
    <row r="19" spans="1:6" ht="15">
      <c r="A19" s="3"/>
      <c r="B19" s="3"/>
      <c r="C19" s="14"/>
      <c r="D19" s="15"/>
      <c r="E19" s="3"/>
      <c r="F19" s="3"/>
    </row>
    <row r="20" spans="1:6" ht="15">
      <c r="A20" s="3"/>
      <c r="B20" s="3"/>
      <c r="C20" s="14"/>
      <c r="D20" s="15"/>
      <c r="E20" s="3"/>
      <c r="F20" s="3"/>
    </row>
    <row r="21" spans="1:6" ht="15">
      <c r="A21" s="3"/>
      <c r="B21" s="3"/>
      <c r="C21" s="14"/>
      <c r="D21" s="15"/>
      <c r="E21" s="3"/>
      <c r="F21" s="3"/>
    </row>
    <row r="22" spans="1:6" ht="15">
      <c r="A22" s="3"/>
      <c r="B22" s="3"/>
      <c r="C22" s="14"/>
      <c r="D22" s="15"/>
      <c r="E22" s="3"/>
      <c r="F22" s="3"/>
    </row>
    <row r="23" spans="1:6" ht="15">
      <c r="A23" s="3"/>
      <c r="B23" s="3"/>
      <c r="C23" s="14"/>
      <c r="D23" s="15"/>
      <c r="E23" s="3"/>
      <c r="F23" s="3"/>
    </row>
    <row r="24" spans="1:6" ht="15">
      <c r="A24" s="3"/>
      <c r="B24" s="3"/>
      <c r="C24" s="14"/>
      <c r="D24" s="15"/>
      <c r="E24" s="3"/>
      <c r="F24" s="3"/>
    </row>
    <row r="25" spans="1:6" ht="15">
      <c r="A25" s="3"/>
      <c r="B25" s="3"/>
      <c r="C25" s="14"/>
      <c r="D25" s="15"/>
      <c r="E25" s="3"/>
      <c r="F25" s="3"/>
    </row>
    <row r="26" spans="1:6" ht="15">
      <c r="A26" s="3"/>
      <c r="B26" s="3"/>
      <c r="C26" s="14"/>
      <c r="D26" s="15"/>
      <c r="E26" s="3"/>
      <c r="F26" s="3"/>
    </row>
    <row r="27" spans="1:6" ht="15">
      <c r="A27" s="3"/>
      <c r="B27" s="3"/>
      <c r="C27" s="14"/>
      <c r="D27" s="15"/>
      <c r="E27" s="3"/>
      <c r="F27" s="3"/>
    </row>
    <row r="28" spans="1:6" ht="15">
      <c r="A28" s="3"/>
      <c r="B28" s="3"/>
      <c r="C28" s="14"/>
      <c r="D28" s="15"/>
      <c r="E28" s="3"/>
      <c r="F28" s="3"/>
    </row>
    <row r="29" spans="1:6" ht="15">
      <c r="A29" s="3"/>
      <c r="B29" s="3"/>
      <c r="C29" s="14"/>
      <c r="D29" s="15"/>
      <c r="E29" s="3"/>
      <c r="F29" s="3"/>
    </row>
    <row r="30" spans="1:6" ht="15">
      <c r="A30" s="3"/>
      <c r="B30" s="3"/>
      <c r="C30" s="14"/>
      <c r="D30" s="15"/>
      <c r="E30" s="3"/>
      <c r="F30" s="3"/>
    </row>
    <row r="31" spans="1:6" ht="15">
      <c r="A31" s="3"/>
      <c r="B31" s="3"/>
      <c r="C31" s="14"/>
      <c r="D31" s="15"/>
      <c r="E31" s="3"/>
      <c r="F31" s="3"/>
    </row>
    <row r="32" spans="1:6" ht="15">
      <c r="A32" s="3"/>
      <c r="B32" s="3"/>
      <c r="C32" s="14"/>
      <c r="D32" s="15"/>
      <c r="E32" s="3"/>
      <c r="F32" s="3"/>
    </row>
    <row r="33" spans="1:6" ht="15">
      <c r="A33" s="3"/>
      <c r="B33" s="3"/>
      <c r="C33" s="14"/>
      <c r="D33" s="15"/>
      <c r="E33" s="3"/>
      <c r="F33" s="3"/>
    </row>
    <row r="34" spans="1:6" ht="15">
      <c r="A34" s="3"/>
      <c r="B34" s="3"/>
      <c r="C34" s="14"/>
      <c r="D34" s="15"/>
      <c r="E34" s="3"/>
      <c r="F34" s="3"/>
    </row>
    <row r="35" spans="1:6" ht="15">
      <c r="A35" s="3"/>
      <c r="B35" s="3"/>
      <c r="C35" s="14"/>
      <c r="D35" s="15"/>
      <c r="E35" s="3"/>
      <c r="F35" s="3"/>
    </row>
    <row r="36" spans="1:6" ht="15">
      <c r="A36" s="3"/>
      <c r="B36" s="3"/>
      <c r="C36" s="14"/>
      <c r="D36" s="15"/>
      <c r="E36" s="3"/>
      <c r="F36" s="3"/>
    </row>
    <row r="37" spans="1:6" ht="15">
      <c r="A37" s="3"/>
      <c r="B37" s="3"/>
      <c r="C37" s="14"/>
      <c r="D37" s="15"/>
      <c r="E37" s="3"/>
      <c r="F37" s="3"/>
    </row>
    <row r="38" spans="1:6" ht="15">
      <c r="A38" s="3"/>
      <c r="B38" s="3"/>
      <c r="C38" s="14"/>
      <c r="D38" s="15"/>
      <c r="E38" s="3"/>
      <c r="F38" s="3"/>
    </row>
    <row r="39" spans="1:6" ht="15">
      <c r="A39" s="3"/>
      <c r="B39" s="3"/>
      <c r="C39" s="14"/>
      <c r="D39" s="15"/>
      <c r="E39" s="3"/>
      <c r="F39" s="3"/>
    </row>
  </sheetData>
  <sheetProtection/>
  <mergeCells count="15">
    <mergeCell ref="AB3:AD3"/>
    <mergeCell ref="AE3:AG3"/>
    <mergeCell ref="AH3:AJ3"/>
    <mergeCell ref="AL3:AM3"/>
    <mergeCell ref="A1:AM1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AM5:AM9 AG5:AG9 AJ5:AJ9 I5:I9 L5:L9 O5:O9 R5:R9 U5:U9 X5:X9 AA5:AA9 AD5:AD9 F5:F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Jaroslav</cp:lastModifiedBy>
  <dcterms:created xsi:type="dcterms:W3CDTF">2023-03-18T17:51:59Z</dcterms:created>
  <dcterms:modified xsi:type="dcterms:W3CDTF">2023-03-22T17:43:50Z</dcterms:modified>
  <cp:category/>
  <cp:version/>
  <cp:contentType/>
  <cp:contentStatus/>
</cp:coreProperties>
</file>